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906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<sst xmlns="http://schemas.openxmlformats.org/spreadsheetml/2006/main" count="356" uniqueCount="248">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</sst>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46">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64" sqref="C6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6</v>
      </c>
      <c r="F6" s="30" t="s">
        <v>18</v>
      </c>
      <c r="G6" s="30"/>
    </row>
    <row r="7" spans="1:7" ht="42.75">
      <c r="A7" s="15" t="s">
        <v>4</v>
      </c>
      <c r="B7" s="10" t="s">
        <v>19</v>
      </c>
      <c r="C7" s="79" t="s">
        <v>6</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0.5</v>
      </c>
    </row>
    <row r="18" spans="1:6" ht="14.25">
      <c r="A18" s="17" t="s">
        <v>29</v>
      </c>
      <c r="B18" s="16" t="s">
        <v>27</v>
      </c>
      <c r="C18" s="79" t="s">
        <v>5</v>
      </c>
      <c r="F18" s="32">
        <f>+VALUE(A25)</f>
        <v>1</v>
      </c>
    </row>
    <row r="19" spans="1:6" ht="42.75">
      <c r="A19" s="17" t="s">
        <v>30</v>
      </c>
      <c r="B19" s="16" t="s">
        <v>33</v>
      </c>
      <c r="C19" s="79" t="s">
        <v>227</v>
      </c>
      <c r="F19" s="32">
        <f>+VALUE(A32)</f>
        <v>1</v>
      </c>
    </row>
    <row r="20" spans="1:6" ht="28.5">
      <c r="A20" s="17" t="s">
        <v>31</v>
      </c>
      <c r="B20" s="16" t="s">
        <v>28</v>
      </c>
      <c r="C20" s="79" t="s">
        <v>6</v>
      </c>
      <c r="F20" s="32">
        <f>+VALUE(A36)</f>
        <v>0.75</v>
      </c>
    </row>
    <row r="21" spans="1:6" ht="24.75" customHeight="1">
      <c r="A21" s="101">
        <f>_xlfn.IFERROR((COUNTIF(C18:C20,"Da")+(COUNTIF(C18:C20,"Djelomično")/2))/((COUNTIF(C18:C20,"Da")+COUNTIF(C18:C20,"Ne")+COUNTIF(C18:C20,"Djelomično"))),"Nije primjenjivo")</f>
        <v>0.5</v>
      </c>
      <c r="B21" s="102"/>
      <c r="C21" s="103"/>
      <c r="F21" s="32">
        <f>+VALUE(A51)</f>
        <v>0.75</v>
      </c>
    </row>
    <row r="22" spans="1:6" ht="24.75" customHeight="1">
      <c r="A22" s="28" t="s">
        <v>147</v>
      </c>
      <c r="B22" s="105" t="s">
        <v>32</v>
      </c>
      <c r="C22" s="106"/>
      <c r="F22" s="32">
        <f>+VALUE(A57)</f>
        <v>1</v>
      </c>
    </row>
    <row r="23" spans="1:6" ht="28.5">
      <c r="A23" s="15" t="s">
        <v>34</v>
      </c>
      <c r="B23" s="10" t="s">
        <v>36</v>
      </c>
      <c r="C23" s="79" t="s">
        <v>5</v>
      </c>
      <c r="F23" s="32" t="e">
        <f>+VALUE(A65)</f>
        <v>#VALUE!</v>
      </c>
    </row>
    <row r="24" spans="1:6" ht="28.5">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4.25">
      <c r="A27" s="29" t="s">
        <v>39</v>
      </c>
      <c r="B27" s="107" t="s">
        <v>40</v>
      </c>
      <c r="C27" s="108"/>
      <c r="F27" s="32">
        <f>+VALUE(A103)</f>
        <v>1</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227</v>
      </c>
    </row>
    <row r="36" spans="1:3" ht="24.75" customHeight="1">
      <c r="A36" s="101">
        <f>_xlfn.IFERROR((COUNTIF(C34:C35,"Da")+(COUNTIF(C34:C35,"Djelomično")/2))/((COUNTIF(C34:C35,"Da")+COUNTIF(C34:C35,"Ne")+COUNTIF(C34:C35,"Djelomično"))),"Nije primjenjivo")</f>
        <v>0.75</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227</v>
      </c>
    </row>
    <row r="40" spans="1:3" ht="14.25">
      <c r="A40" s="15" t="s">
        <v>65</v>
      </c>
      <c r="B40" s="10" t="s">
        <v>56</v>
      </c>
      <c r="C40" s="79" t="s">
        <v>18</v>
      </c>
    </row>
    <row r="41" spans="1:3" ht="28.5">
      <c r="A41" s="15" t="s">
        <v>66</v>
      </c>
      <c r="B41" s="10" t="s">
        <v>228</v>
      </c>
      <c r="C41" s="79" t="s">
        <v>6</v>
      </c>
    </row>
    <row r="42" spans="1:3" ht="14.25">
      <c r="A42" s="15" t="s">
        <v>67</v>
      </c>
      <c r="B42" s="10" t="s">
        <v>57</v>
      </c>
      <c r="C42" s="79" t="s">
        <v>5</v>
      </c>
    </row>
    <row r="43" spans="1:3" ht="14.25">
      <c r="A43" s="15" t="s">
        <v>68</v>
      </c>
      <c r="B43" s="10" t="s">
        <v>58</v>
      </c>
      <c r="C43" s="79" t="s">
        <v>6</v>
      </c>
    </row>
    <row r="44" spans="1:3" ht="28.5">
      <c r="A44" s="15" t="s">
        <v>69</v>
      </c>
      <c r="B44" s="10" t="s">
        <v>59</v>
      </c>
      <c r="C44" s="79" t="s">
        <v>227</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0.75</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07" t="s">
        <v>86</v>
      </c>
      <c r="C58" s="108"/>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07" t="s">
        <v>123</v>
      </c>
      <c r="C66" s="108"/>
    </row>
    <row r="67" spans="1:3" ht="28.5">
      <c r="A67" s="15" t="s">
        <v>105</v>
      </c>
      <c r="B67" s="10" t="s">
        <v>101</v>
      </c>
      <c r="C67" s="79" t="s">
        <v>18</v>
      </c>
    </row>
    <row r="68" spans="1:3" ht="42.75">
      <c r="A68" s="15" t="s">
        <v>106</v>
      </c>
      <c r="B68" s="10" t="s">
        <v>102</v>
      </c>
      <c r="C68" s="79" t="s">
        <v>18</v>
      </c>
    </row>
    <row r="69" spans="1:3" ht="14.25">
      <c r="A69" s="15" t="s">
        <v>107</v>
      </c>
      <c r="B69" s="10" t="s">
        <v>103</v>
      </c>
      <c r="C69" s="79" t="s">
        <v>18</v>
      </c>
    </row>
    <row r="70" spans="1:3" ht="14.2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5</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0.5</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0.75</v>
      </c>
      <c r="D8" s="81"/>
    </row>
    <row r="9" spans="1:4" s="34" customFormat="1" ht="39.75" customHeight="1">
      <c r="A9" s="45" t="s">
        <v>54</v>
      </c>
      <c r="B9" s="38" t="s">
        <v>188</v>
      </c>
      <c r="C9" s="40">
        <f>+Upitnik!A51</f>
        <v>0.75</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Windows 10</cp:lastModifiedBy>
  <cp:lastPrinted>2019-12-05T14:42:35Z</cp:lastPrinted>
  <dcterms:created xsi:type="dcterms:W3CDTF">2012-05-21T15:07:27Z</dcterms:created>
  <dcterms:modified xsi:type="dcterms:W3CDTF">2023-08-21T10:10:28Z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