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0730" windowHeight="117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F307" i="9"/>
  <c r="E307" i="9"/>
  <c r="B307" i="9" s="1"/>
  <c r="H306" i="9"/>
  <c r="G306" i="9"/>
  <c r="F306" i="9"/>
  <c r="E306" i="9"/>
  <c r="B306" i="9" s="1"/>
  <c r="H305" i="9"/>
  <c r="E305" i="9" s="1"/>
  <c r="B305" i="9" s="1"/>
  <c r="G305" i="9"/>
  <c r="F305" i="9"/>
  <c r="H304" i="9"/>
  <c r="E304" i="9" s="1"/>
  <c r="B304" i="9" s="1"/>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E283" i="9"/>
  <c r="B283" i="9" s="1"/>
  <c r="H282" i="9"/>
  <c r="E282" i="9" s="1"/>
  <c r="B282" i="9" s="1"/>
  <c r="G282" i="9"/>
  <c r="F282" i="9"/>
  <c r="F281" i="9"/>
  <c r="F280" i="9"/>
  <c r="F279" i="9"/>
  <c r="F278" i="9"/>
  <c r="F277" i="9"/>
  <c r="F276" i="9"/>
  <c r="L275" i="9"/>
  <c r="F275" i="9" s="1"/>
  <c r="H275" i="9"/>
  <c r="F274" i="9"/>
  <c r="I273" i="9"/>
  <c r="E273" i="9" s="1"/>
  <c r="B273" i="9" s="1"/>
  <c r="H273" i="9"/>
  <c r="F273" i="9"/>
  <c r="E272" i="9"/>
  <c r="M271" i="9"/>
  <c r="L271" i="9"/>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F223" i="9" s="1"/>
  <c r="E223" i="9"/>
  <c r="M222" i="9"/>
  <c r="L222" i="9"/>
  <c r="F222" i="9"/>
  <c r="E222" i="9"/>
  <c r="B222" i="9"/>
  <c r="M221" i="9"/>
  <c r="L221" i="9"/>
  <c r="F221" i="9" s="1"/>
  <c r="E221" i="9"/>
  <c r="M220" i="9"/>
  <c r="L220" i="9"/>
  <c r="F220" i="9"/>
  <c r="E220" i="9"/>
  <c r="B220" i="9"/>
  <c r="M219" i="9"/>
  <c r="L219" i="9"/>
  <c r="F219" i="9" s="1"/>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F143" i="9"/>
  <c r="H142" i="9"/>
  <c r="G142" i="9"/>
  <c r="F142" i="9"/>
  <c r="E142" i="9"/>
  <c r="B142" i="9" s="1"/>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E123" i="9" s="1"/>
  <c r="G123" i="9"/>
  <c r="F123" i="9"/>
  <c r="B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E46" i="9" s="1"/>
  <c r="B46" i="9" s="1"/>
  <c r="G46" i="9"/>
  <c r="F46" i="9"/>
  <c r="H45" i="9"/>
  <c r="E45" i="9" s="1"/>
  <c r="B45" i="9" s="1"/>
  <c r="G45" i="9"/>
  <c r="F45" i="9"/>
  <c r="H44" i="9"/>
  <c r="G44" i="9"/>
  <c r="F44" i="9"/>
  <c r="E44" i="9"/>
  <c r="B44" i="9" s="1"/>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G27" i="9"/>
  <c r="F27" i="9"/>
  <c r="H26" i="9"/>
  <c r="E26" i="9" s="1"/>
  <c r="B26" i="9" s="1"/>
  <c r="G26" i="9"/>
  <c r="F26" i="9"/>
  <c r="H25" i="9"/>
  <c r="E25" i="9" s="1"/>
  <c r="B25" i="9" s="1"/>
  <c r="G25" i="9"/>
  <c r="F25" i="9"/>
  <c r="H24" i="9"/>
  <c r="G24" i="9"/>
  <c r="F24" i="9"/>
  <c r="E24" i="9"/>
  <c r="B24" i="9" s="1"/>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4" i="8"/>
  <c r="D36" i="8"/>
  <c r="D26"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E246" i="5"/>
  <c r="D246" i="5"/>
  <c r="D245" i="5"/>
  <c r="F244" i="5"/>
  <c r="F243" i="5"/>
  <c r="E242" i="5"/>
  <c r="D242" i="5"/>
  <c r="F242" i="5" s="1"/>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F205" i="5"/>
  <c r="F204" i="5"/>
  <c r="F203" i="5"/>
  <c r="F202" i="5"/>
  <c r="F201" i="5"/>
  <c r="F200" i="5"/>
  <c r="F199" i="5"/>
  <c r="E198" i="5"/>
  <c r="D198" i="5"/>
  <c r="F198" i="5" s="1"/>
  <c r="F197" i="5"/>
  <c r="F196" i="5"/>
  <c r="F195" i="5"/>
  <c r="F194" i="5"/>
  <c r="F193" i="5"/>
  <c r="F192" i="5"/>
  <c r="E191" i="5"/>
  <c r="D191" i="5"/>
  <c r="F191" i="5" s="1"/>
  <c r="E190" i="5"/>
  <c r="H310" i="9" s="1"/>
  <c r="F189" i="5"/>
  <c r="F188" i="5"/>
  <c r="F187" i="5"/>
  <c r="F186" i="5"/>
  <c r="F185" i="5"/>
  <c r="F184" i="5"/>
  <c r="F183" i="5"/>
  <c r="F182" i="5"/>
  <c r="F181" i="5"/>
  <c r="E180" i="5"/>
  <c r="E177" i="5" s="1"/>
  <c r="D180" i="5"/>
  <c r="F180" i="5" s="1"/>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E87" i="5" s="1"/>
  <c r="D1065" i="1" s="1"/>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E78" i="5" s="1"/>
  <c r="D79" i="5"/>
  <c r="F79" i="5" s="1"/>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D421" i="4" s="1"/>
  <c r="F421" i="4" s="1"/>
  <c r="E418" i="4"/>
  <c r="D418" i="4"/>
  <c r="F418" i="4" s="1"/>
  <c r="E417" i="4"/>
  <c r="D417" i="4"/>
  <c r="D644" i="4" s="1"/>
  <c r="F644" i="4" s="1"/>
  <c r="E416" i="4"/>
  <c r="E643" i="4" s="1"/>
  <c r="D416" i="4"/>
  <c r="D643" i="4" s="1"/>
  <c r="F411" i="4"/>
  <c r="F410" i="4"/>
  <c r="F409" i="4"/>
  <c r="F406" i="4"/>
  <c r="F405" i="4"/>
  <c r="F404" i="4"/>
  <c r="F403" i="4"/>
  <c r="E402" i="4"/>
  <c r="D402" i="4"/>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D363" i="4"/>
  <c r="F362" i="4"/>
  <c r="F361" i="4"/>
  <c r="F360" i="4"/>
  <c r="F359" i="4"/>
  <c r="F358" i="4"/>
  <c r="F357" i="4"/>
  <c r="E356" i="4"/>
  <c r="D356" i="4"/>
  <c r="F356" i="4" s="1"/>
  <c r="F355" i="4"/>
  <c r="F354" i="4"/>
  <c r="F353" i="4"/>
  <c r="E352" i="4"/>
  <c r="D352" i="4"/>
  <c r="F352" i="4" s="1"/>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E152" i="4" s="1"/>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3" i="4" s="1"/>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C1578" i="1"/>
  <c r="G1578" i="1" s="1"/>
  <c r="G1577" i="1"/>
  <c r="C1577" i="1"/>
  <c r="H1577" i="1" s="1"/>
  <c r="H1576" i="1"/>
  <c r="C1576" i="1"/>
  <c r="G1576" i="1" s="1"/>
  <c r="G1575" i="1"/>
  <c r="C1575" i="1"/>
  <c r="H1575" i="1" s="1"/>
  <c r="H1574" i="1"/>
  <c r="C1574" i="1"/>
  <c r="G1574" i="1" s="1"/>
  <c r="G1573" i="1"/>
  <c r="C1573" i="1"/>
  <c r="H1573" i="1" s="1"/>
  <c r="H1572" i="1"/>
  <c r="C1572" i="1"/>
  <c r="G1572" i="1" s="1"/>
  <c r="G1571" i="1"/>
  <c r="C1571" i="1"/>
  <c r="H1571" i="1" s="1"/>
  <c r="C1570" i="1"/>
  <c r="G1570" i="1" s="1"/>
  <c r="G1569" i="1"/>
  <c r="C1569" i="1"/>
  <c r="H1569" i="1" s="1"/>
  <c r="H1568" i="1"/>
  <c r="C1568" i="1"/>
  <c r="G1568" i="1" s="1"/>
  <c r="G1567" i="1"/>
  <c r="C1567" i="1"/>
  <c r="H1567" i="1" s="1"/>
  <c r="H1566" i="1"/>
  <c r="C1566" i="1"/>
  <c r="G1566" i="1" s="1"/>
  <c r="G1565" i="1"/>
  <c r="C1565" i="1"/>
  <c r="H1565" i="1" s="1"/>
  <c r="C1564" i="1"/>
  <c r="G1564" i="1" s="1"/>
  <c r="G1563" i="1"/>
  <c r="C1563" i="1"/>
  <c r="H1563" i="1" s="1"/>
  <c r="H1562" i="1"/>
  <c r="C1562" i="1"/>
  <c r="G1562" i="1" s="1"/>
  <c r="C1561" i="1"/>
  <c r="H1561" i="1" s="1"/>
  <c r="C1560" i="1"/>
  <c r="G1560" i="1" s="1"/>
  <c r="G1559" i="1"/>
  <c r="C1559" i="1"/>
  <c r="H1559" i="1" s="1"/>
  <c r="C1558" i="1"/>
  <c r="G1558" i="1" s="1"/>
  <c r="C1557" i="1"/>
  <c r="H1557" i="1" s="1"/>
  <c r="H1556" i="1"/>
  <c r="C1556" i="1"/>
  <c r="G1556" i="1" s="1"/>
  <c r="C1555" i="1"/>
  <c r="H1555" i="1" s="1"/>
  <c r="C1554" i="1"/>
  <c r="G1554" i="1" s="1"/>
  <c r="C1553" i="1"/>
  <c r="H1553" i="1" s="1"/>
  <c r="H1552" i="1"/>
  <c r="C1552" i="1"/>
  <c r="G1552" i="1" s="1"/>
  <c r="C1551" i="1"/>
  <c r="H1551" i="1" s="1"/>
  <c r="C1550" i="1"/>
  <c r="G1550" i="1" s="1"/>
  <c r="C1549" i="1"/>
  <c r="H1549" i="1" s="1"/>
  <c r="C1548" i="1"/>
  <c r="G1548" i="1" s="1"/>
  <c r="C1547" i="1"/>
  <c r="H1547" i="1" s="1"/>
  <c r="C1546" i="1"/>
  <c r="G1546" i="1" s="1"/>
  <c r="C1545" i="1"/>
  <c r="H1545" i="1" s="1"/>
  <c r="C1544" i="1"/>
  <c r="G1544" i="1" s="1"/>
  <c r="C1543" i="1"/>
  <c r="H1543" i="1" s="1"/>
  <c r="C1542" i="1"/>
  <c r="G1542" i="1" s="1"/>
  <c r="C1541" i="1"/>
  <c r="H1541" i="1" s="1"/>
  <c r="C1540" i="1"/>
  <c r="G1540" i="1" s="1"/>
  <c r="C1539" i="1"/>
  <c r="H1539" i="1" s="1"/>
  <c r="H1538" i="1"/>
  <c r="C1538" i="1"/>
  <c r="G1538" i="1" s="1"/>
  <c r="G1537" i="1"/>
  <c r="C1537" i="1"/>
  <c r="H1537" i="1" s="1"/>
  <c r="H1536" i="1"/>
  <c r="C1536" i="1"/>
  <c r="G1536" i="1" s="1"/>
  <c r="C1535" i="1"/>
  <c r="H1535" i="1" s="1"/>
  <c r="H1534" i="1"/>
  <c r="C1534" i="1"/>
  <c r="G1534" i="1" s="1"/>
  <c r="G1533" i="1"/>
  <c r="C1533" i="1"/>
  <c r="H1533" i="1" s="1"/>
  <c r="C1532" i="1"/>
  <c r="G1532" i="1" s="1"/>
  <c r="G1531" i="1"/>
  <c r="C1531" i="1"/>
  <c r="H1531" i="1" s="1"/>
  <c r="C1530" i="1"/>
  <c r="G1530" i="1" s="1"/>
  <c r="C1529" i="1"/>
  <c r="H1529" i="1" s="1"/>
  <c r="C1528" i="1"/>
  <c r="G1528" i="1" s="1"/>
  <c r="C1527" i="1"/>
  <c r="H1527" i="1" s="1"/>
  <c r="H1526" i="1"/>
  <c r="C1526" i="1"/>
  <c r="G1526" i="1" s="1"/>
  <c r="C1525" i="1"/>
  <c r="H1525" i="1" s="1"/>
  <c r="C1523" i="1"/>
  <c r="H1523" i="1" s="1"/>
  <c r="C1522" i="1"/>
  <c r="G1522" i="1" s="1"/>
  <c r="C1521" i="1"/>
  <c r="H1521" i="1" s="1"/>
  <c r="C1520" i="1"/>
  <c r="G1520" i="1" s="1"/>
  <c r="C1519" i="1"/>
  <c r="H1519" i="1" s="1"/>
  <c r="C1516" i="1"/>
  <c r="G1516" i="1" s="1"/>
  <c r="G1515" i="1"/>
  <c r="C1515" i="1"/>
  <c r="H1515" i="1" s="1"/>
  <c r="C1514" i="1"/>
  <c r="G1514" i="1" s="1"/>
  <c r="C1513" i="1"/>
  <c r="H1513" i="1" s="1"/>
  <c r="C1512" i="1"/>
  <c r="G1512" i="1" s="1"/>
  <c r="C1511" i="1"/>
  <c r="H1511" i="1" s="1"/>
  <c r="C1510" i="1"/>
  <c r="G1510" i="1" s="1"/>
  <c r="C1509" i="1"/>
  <c r="H1509" i="1" s="1"/>
  <c r="C1508" i="1"/>
  <c r="G1508" i="1" s="1"/>
  <c r="G1507" i="1"/>
  <c r="C1507" i="1"/>
  <c r="H1507" i="1" s="1"/>
  <c r="C1506" i="1"/>
  <c r="G1506" i="1" s="1"/>
  <c r="C1505" i="1"/>
  <c r="H1505" i="1" s="1"/>
  <c r="C1504" i="1"/>
  <c r="G1504" i="1" s="1"/>
  <c r="C1503" i="1"/>
  <c r="H1503" i="1" s="1"/>
  <c r="C1502" i="1"/>
  <c r="G1502" i="1" s="1"/>
  <c r="C1501" i="1"/>
  <c r="H1501" i="1" s="1"/>
  <c r="C1500" i="1"/>
  <c r="G1500" i="1" s="1"/>
  <c r="C1498" i="1"/>
  <c r="G1498" i="1" s="1"/>
  <c r="G1497" i="1"/>
  <c r="C1497" i="1"/>
  <c r="H1497" i="1" s="1"/>
  <c r="C1496" i="1"/>
  <c r="G1496" i="1" s="1"/>
  <c r="C1495" i="1"/>
  <c r="H1495" i="1" s="1"/>
  <c r="C1494" i="1"/>
  <c r="G1494" i="1" s="1"/>
  <c r="C1493" i="1"/>
  <c r="H1493" i="1" s="1"/>
  <c r="C1492" i="1"/>
  <c r="G1492" i="1" s="1"/>
  <c r="G1491" i="1"/>
  <c r="C1491" i="1"/>
  <c r="H1491" i="1" s="1"/>
  <c r="C1490" i="1"/>
  <c r="G1490" i="1" s="1"/>
  <c r="C1489" i="1"/>
  <c r="H1489" i="1" s="1"/>
  <c r="C1488" i="1"/>
  <c r="G1488" i="1" s="1"/>
  <c r="G1487" i="1"/>
  <c r="C1487" i="1"/>
  <c r="H1487" i="1" s="1"/>
  <c r="C1486" i="1"/>
  <c r="G1486" i="1" s="1"/>
  <c r="C1485" i="1"/>
  <c r="H1485" i="1" s="1"/>
  <c r="C1484" i="1"/>
  <c r="G1484" i="1" s="1"/>
  <c r="C1483" i="1"/>
  <c r="H1483" i="1" s="1"/>
  <c r="C1482" i="1"/>
  <c r="G1482" i="1" s="1"/>
  <c r="C1480" i="1"/>
  <c r="H1480" i="1" s="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H1445" i="1" s="1"/>
  <c r="C1445" i="1"/>
  <c r="D1444" i="1"/>
  <c r="J1444" i="1" s="1"/>
  <c r="C1444" i="1"/>
  <c r="D1443" i="1"/>
  <c r="J1443" i="1" s="1"/>
  <c r="C1443" i="1"/>
  <c r="D1442" i="1"/>
  <c r="J1442" i="1" s="1"/>
  <c r="C1442" i="1"/>
  <c r="D1441" i="1"/>
  <c r="J1441" i="1" s="1"/>
  <c r="C1441" i="1"/>
  <c r="D1440" i="1"/>
  <c r="J1440" i="1" s="1"/>
  <c r="C1440" i="1"/>
  <c r="D1439" i="1"/>
  <c r="J1439" i="1" s="1"/>
  <c r="C1439" i="1"/>
  <c r="D1438" i="1"/>
  <c r="C1438" i="1"/>
  <c r="G1438" i="1" s="1"/>
  <c r="D1437" i="1"/>
  <c r="C1437" i="1"/>
  <c r="D1436" i="1"/>
  <c r="C1436"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D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D1298" i="1"/>
  <c r="C1298" i="1"/>
  <c r="D1297" i="1"/>
  <c r="C1297" i="1"/>
  <c r="D1296" i="1"/>
  <c r="C1296" i="1"/>
  <c r="D1295" i="1"/>
  <c r="C1295" i="1"/>
  <c r="D1294" i="1"/>
  <c r="C1294" i="1"/>
  <c r="D1293" i="1"/>
  <c r="C1293" i="1"/>
  <c r="G1293" i="1" s="1"/>
  <c r="D1292" i="1"/>
  <c r="C1292" i="1"/>
  <c r="D1291" i="1"/>
  <c r="C1291" i="1"/>
  <c r="G1291" i="1" s="1"/>
  <c r="D1290" i="1"/>
  <c r="C1290" i="1"/>
  <c r="D1289" i="1"/>
  <c r="C1289" i="1"/>
  <c r="D1288" i="1"/>
  <c r="C1288" i="1"/>
  <c r="D1287" i="1"/>
  <c r="C1287" i="1"/>
  <c r="D1286" i="1"/>
  <c r="C1286" i="1"/>
  <c r="D1285" i="1"/>
  <c r="C1285" i="1"/>
  <c r="D1284" i="1"/>
  <c r="C1284" i="1"/>
  <c r="D1283" i="1"/>
  <c r="C1283" i="1"/>
  <c r="D1282" i="1"/>
  <c r="C1282" i="1"/>
  <c r="D1281" i="1"/>
  <c r="C1281" i="1"/>
  <c r="H1281" i="1" s="1"/>
  <c r="D1280" i="1"/>
  <c r="C1280" i="1"/>
  <c r="D1279" i="1"/>
  <c r="C1279" i="1"/>
  <c r="D1278" i="1"/>
  <c r="C1278" i="1"/>
  <c r="D1277" i="1"/>
  <c r="C1277" i="1"/>
  <c r="D1276" i="1"/>
  <c r="C1276" i="1"/>
  <c r="D1275" i="1"/>
  <c r="C1275" i="1"/>
  <c r="D1274" i="1"/>
  <c r="C1274" i="1"/>
  <c r="D1273" i="1"/>
  <c r="C1273" i="1"/>
  <c r="H1273" i="1" s="1"/>
  <c r="D1272" i="1"/>
  <c r="C1272" i="1"/>
  <c r="D1271" i="1"/>
  <c r="C1271" i="1"/>
  <c r="H1271" i="1" s="1"/>
  <c r="D1270" i="1"/>
  <c r="C1270" i="1"/>
  <c r="D1269" i="1"/>
  <c r="C1269" i="1"/>
  <c r="D1268" i="1"/>
  <c r="C1268" i="1"/>
  <c r="D1267" i="1"/>
  <c r="C1267" i="1"/>
  <c r="H1267" i="1" s="1"/>
  <c r="D1266" i="1"/>
  <c r="C1266" i="1"/>
  <c r="D1265" i="1"/>
  <c r="C1265" i="1"/>
  <c r="D1264" i="1"/>
  <c r="C1264" i="1"/>
  <c r="D1263" i="1"/>
  <c r="C1263" i="1"/>
  <c r="D1262" i="1"/>
  <c r="C1262" i="1"/>
  <c r="D1261" i="1"/>
  <c r="C1261" i="1"/>
  <c r="D1260" i="1"/>
  <c r="C1260" i="1"/>
  <c r="D1259" i="1"/>
  <c r="C1259" i="1"/>
  <c r="D1258" i="1"/>
  <c r="C1258" i="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D1249" i="1"/>
  <c r="C1249" i="1"/>
  <c r="D1248" i="1"/>
  <c r="C1248" i="1"/>
  <c r="D1247" i="1"/>
  <c r="C1247" i="1"/>
  <c r="D1246" i="1"/>
  <c r="C1246" i="1"/>
  <c r="D1245" i="1"/>
  <c r="C1245" i="1"/>
  <c r="D1244" i="1"/>
  <c r="C1244" i="1"/>
  <c r="D1243" i="1"/>
  <c r="C1243" i="1"/>
  <c r="D1242" i="1"/>
  <c r="C1242" i="1"/>
  <c r="D1241" i="1"/>
  <c r="C1241" i="1"/>
  <c r="H1241" i="1" s="1"/>
  <c r="D1240" i="1"/>
  <c r="C1240" i="1"/>
  <c r="D1239" i="1"/>
  <c r="C1239" i="1"/>
  <c r="D1238" i="1"/>
  <c r="C1238" i="1"/>
  <c r="D1237" i="1"/>
  <c r="C1237" i="1"/>
  <c r="D1236" i="1"/>
  <c r="C1236" i="1"/>
  <c r="D1235" i="1"/>
  <c r="D1234" i="1"/>
  <c r="C1234" i="1"/>
  <c r="D1233" i="1"/>
  <c r="C1233" i="1"/>
  <c r="H1233" i="1" s="1"/>
  <c r="D1232" i="1"/>
  <c r="C1232" i="1"/>
  <c r="D1231" i="1"/>
  <c r="C1231" i="1"/>
  <c r="H1231" i="1" s="1"/>
  <c r="D1230" i="1"/>
  <c r="C1230" i="1"/>
  <c r="H1230" i="1" s="1"/>
  <c r="D1229" i="1"/>
  <c r="C1229" i="1"/>
  <c r="H1229" i="1" s="1"/>
  <c r="D1228" i="1"/>
  <c r="C1228" i="1"/>
  <c r="D1227" i="1"/>
  <c r="C1227" i="1"/>
  <c r="H1227" i="1" s="1"/>
  <c r="D1226" i="1"/>
  <c r="C1226" i="1"/>
  <c r="H1226" i="1" s="1"/>
  <c r="D1225" i="1"/>
  <c r="C1225" i="1"/>
  <c r="D1224" i="1"/>
  <c r="C1224" i="1"/>
  <c r="D1223" i="1"/>
  <c r="C1223" i="1"/>
  <c r="C1222" i="1"/>
  <c r="D1221" i="1"/>
  <c r="C1221" i="1"/>
  <c r="D1220" i="1"/>
  <c r="C1220" i="1"/>
  <c r="D1219" i="1"/>
  <c r="C1219" i="1"/>
  <c r="D1218" i="1"/>
  <c r="C1218" i="1"/>
  <c r="D1217" i="1"/>
  <c r="C1217" i="1"/>
  <c r="D1216" i="1"/>
  <c r="C1216" i="1"/>
  <c r="D1215" i="1"/>
  <c r="D1213" i="1"/>
  <c r="C1213" i="1"/>
  <c r="D1212" i="1"/>
  <c r="C1212" i="1"/>
  <c r="D1211" i="1"/>
  <c r="C1211" i="1"/>
  <c r="D1210" i="1"/>
  <c r="C1210" i="1"/>
  <c r="H1210" i="1" s="1"/>
  <c r="D1209" i="1"/>
  <c r="C1209" i="1"/>
  <c r="D1208" i="1"/>
  <c r="C1208" i="1"/>
  <c r="H1208" i="1" s="1"/>
  <c r="D1207" i="1"/>
  <c r="C1207" i="1"/>
  <c r="D1206" i="1"/>
  <c r="C1206" i="1"/>
  <c r="H1206" i="1" s="1"/>
  <c r="D1205" i="1"/>
  <c r="C1205" i="1"/>
  <c r="H1205" i="1" s="1"/>
  <c r="D1204" i="1"/>
  <c r="C1204" i="1"/>
  <c r="H1204" i="1" s="1"/>
  <c r="D1203" i="1"/>
  <c r="C1203" i="1"/>
  <c r="H1203" i="1" s="1"/>
  <c r="D1202" i="1"/>
  <c r="C1202" i="1"/>
  <c r="D1201" i="1"/>
  <c r="C1201" i="1"/>
  <c r="D1200" i="1"/>
  <c r="C1200" i="1"/>
  <c r="H1200" i="1" s="1"/>
  <c r="D1199" i="1"/>
  <c r="C1199" i="1"/>
  <c r="H1199" i="1" s="1"/>
  <c r="D1198" i="1"/>
  <c r="C1198" i="1"/>
  <c r="D1197" i="1"/>
  <c r="C1197" i="1"/>
  <c r="H1197" i="1" s="1"/>
  <c r="D1196" i="1"/>
  <c r="C1196" i="1"/>
  <c r="H1196" i="1" s="1"/>
  <c r="D1195" i="1"/>
  <c r="C1195" i="1"/>
  <c r="D1194" i="1"/>
  <c r="C1194" i="1"/>
  <c r="D1193" i="1"/>
  <c r="C1193" i="1"/>
  <c r="D1192" i="1"/>
  <c r="C1192" i="1"/>
  <c r="D1191" i="1"/>
  <c r="C1191" i="1"/>
  <c r="D1190" i="1"/>
  <c r="C1190" i="1"/>
  <c r="H1190" i="1" s="1"/>
  <c r="D1189" i="1"/>
  <c r="C1189" i="1"/>
  <c r="D1188" i="1"/>
  <c r="C1188" i="1"/>
  <c r="D1187" i="1"/>
  <c r="C1187" i="1"/>
  <c r="D1186" i="1"/>
  <c r="C1186" i="1"/>
  <c r="H1186" i="1" s="1"/>
  <c r="D1185" i="1"/>
  <c r="C1185" i="1"/>
  <c r="H1185" i="1" s="1"/>
  <c r="D1184" i="1"/>
  <c r="C1184" i="1"/>
  <c r="D1183" i="1"/>
  <c r="D1182" i="1"/>
  <c r="C1182" i="1"/>
  <c r="D1181" i="1"/>
  <c r="C1181" i="1"/>
  <c r="H1181" i="1" s="1"/>
  <c r="D1180" i="1"/>
  <c r="C1180" i="1"/>
  <c r="D1179" i="1"/>
  <c r="C1179" i="1"/>
  <c r="D1178" i="1"/>
  <c r="C1178" i="1"/>
  <c r="D1177" i="1"/>
  <c r="C1177" i="1"/>
  <c r="D1176" i="1"/>
  <c r="C1176" i="1"/>
  <c r="D1175" i="1"/>
  <c r="C1175" i="1"/>
  <c r="D1174" i="1"/>
  <c r="C1174" i="1"/>
  <c r="H1174" i="1" s="1"/>
  <c r="D1173" i="1"/>
  <c r="C1173" i="1"/>
  <c r="D1172" i="1"/>
  <c r="C1172" i="1"/>
  <c r="D1171" i="1"/>
  <c r="C1171" i="1"/>
  <c r="D1170" i="1"/>
  <c r="C1170" i="1"/>
  <c r="D1169" i="1"/>
  <c r="C1169" i="1"/>
  <c r="D1168" i="1"/>
  <c r="C1168" i="1"/>
  <c r="D1167" i="1"/>
  <c r="D1166" i="1"/>
  <c r="H1166" i="1" s="1"/>
  <c r="C1166" i="1"/>
  <c r="G1166" i="1" s="1"/>
  <c r="D1165" i="1"/>
  <c r="H1165" i="1" s="1"/>
  <c r="C1165" i="1"/>
  <c r="D1164" i="1"/>
  <c r="H1164" i="1" s="1"/>
  <c r="C1164" i="1"/>
  <c r="D1163" i="1"/>
  <c r="H1163" i="1" s="1"/>
  <c r="C1163" i="1"/>
  <c r="D1162" i="1"/>
  <c r="H1162" i="1" s="1"/>
  <c r="C1162" i="1"/>
  <c r="D1161" i="1"/>
  <c r="H1161" i="1" s="1"/>
  <c r="C1161" i="1"/>
  <c r="D1160" i="1"/>
  <c r="H1160" i="1" s="1"/>
  <c r="C1160" i="1"/>
  <c r="G1160" i="1" s="1"/>
  <c r="D1159" i="1"/>
  <c r="H1159" i="1" s="1"/>
  <c r="C1159" i="1"/>
  <c r="D1158" i="1"/>
  <c r="H1158" i="1" s="1"/>
  <c r="C1158" i="1"/>
  <c r="D1157" i="1"/>
  <c r="H1157" i="1" s="1"/>
  <c r="C1157" i="1"/>
  <c r="D1156" i="1"/>
  <c r="H1156" i="1" s="1"/>
  <c r="C1156" i="1"/>
  <c r="D1155" i="1"/>
  <c r="H1155" i="1" s="1"/>
  <c r="C1155" i="1"/>
  <c r="G1155" i="1" s="1"/>
  <c r="D1154" i="1"/>
  <c r="H1154" i="1" s="1"/>
  <c r="C1154" i="1"/>
  <c r="D1151" i="1"/>
  <c r="H1151" i="1" s="1"/>
  <c r="C1151" i="1"/>
  <c r="D1150" i="1"/>
  <c r="H1150" i="1" s="1"/>
  <c r="C1150" i="1"/>
  <c r="G1150" i="1" s="1"/>
  <c r="D1149" i="1"/>
  <c r="H1149" i="1" s="1"/>
  <c r="C1149" i="1"/>
  <c r="D1148" i="1"/>
  <c r="H1148" i="1" s="1"/>
  <c r="C1148" i="1"/>
  <c r="D1147" i="1"/>
  <c r="H1147" i="1" s="1"/>
  <c r="C1147" i="1"/>
  <c r="D1146" i="1"/>
  <c r="H1146" i="1" s="1"/>
  <c r="C1146" i="1"/>
  <c r="D1145" i="1"/>
  <c r="H1145" i="1" s="1"/>
  <c r="C1145" i="1"/>
  <c r="D1144" i="1"/>
  <c r="H1144" i="1" s="1"/>
  <c r="C1144" i="1"/>
  <c r="D1143" i="1"/>
  <c r="H1143" i="1" s="1"/>
  <c r="C1143" i="1"/>
  <c r="G1143" i="1" s="1"/>
  <c r="D1142" i="1"/>
  <c r="H1142" i="1" s="1"/>
  <c r="C1142" i="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D1131" i="1"/>
  <c r="H1131" i="1" s="1"/>
  <c r="C1131" i="1"/>
  <c r="G1131" i="1" s="1"/>
  <c r="D1130" i="1"/>
  <c r="H1130" i="1" s="1"/>
  <c r="C1130" i="1"/>
  <c r="D1129" i="1"/>
  <c r="H1129" i="1" s="1"/>
  <c r="C1129" i="1"/>
  <c r="G1129" i="1" s="1"/>
  <c r="D1128" i="1"/>
  <c r="H1128" i="1" s="1"/>
  <c r="C1128" i="1"/>
  <c r="G1128" i="1" s="1"/>
  <c r="D1127" i="1"/>
  <c r="H1127" i="1" s="1"/>
  <c r="C1127" i="1"/>
  <c r="D1126" i="1"/>
  <c r="H1126" i="1" s="1"/>
  <c r="C1126" i="1"/>
  <c r="G1126" i="1" s="1"/>
  <c r="D1125" i="1"/>
  <c r="H1125" i="1" s="1"/>
  <c r="C1125" i="1"/>
  <c r="G1125" i="1" s="1"/>
  <c r="C1124" i="1"/>
  <c r="D1123" i="1"/>
  <c r="H1123" i="1" s="1"/>
  <c r="C1123" i="1"/>
  <c r="G1123" i="1" s="1"/>
  <c r="D1122" i="1"/>
  <c r="H1122" i="1" s="1"/>
  <c r="C1122" i="1"/>
  <c r="D1121" i="1"/>
  <c r="H1121" i="1" s="1"/>
  <c r="C1121" i="1"/>
  <c r="D1120" i="1"/>
  <c r="H1120" i="1" s="1"/>
  <c r="C1120" i="1"/>
  <c r="D1119" i="1"/>
  <c r="H1119" i="1" s="1"/>
  <c r="C1119" i="1"/>
  <c r="D1118" i="1"/>
  <c r="H1118" i="1" s="1"/>
  <c r="C1118" i="1"/>
  <c r="D1117" i="1"/>
  <c r="H1117" i="1" s="1"/>
  <c r="C1117" i="1"/>
  <c r="D1116" i="1"/>
  <c r="H1116" i="1" s="1"/>
  <c r="C1116" i="1"/>
  <c r="G1116" i="1" s="1"/>
  <c r="D1115" i="1"/>
  <c r="H1115" i="1" s="1"/>
  <c r="C1115" i="1"/>
  <c r="D1114" i="1"/>
  <c r="H1114" i="1" s="1"/>
  <c r="C1114" i="1"/>
  <c r="D1113" i="1"/>
  <c r="H1113" i="1" s="1"/>
  <c r="C1113" i="1"/>
  <c r="D1112" i="1"/>
  <c r="H1112" i="1" s="1"/>
  <c r="C1112" i="1"/>
  <c r="D1111" i="1"/>
  <c r="H1111" i="1" s="1"/>
  <c r="C1111" i="1"/>
  <c r="D1110" i="1"/>
  <c r="H1110" i="1" s="1"/>
  <c r="C1110" i="1"/>
  <c r="G1110" i="1" s="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G1095" i="1" s="1"/>
  <c r="D1094" i="1"/>
  <c r="H1094" i="1" s="1"/>
  <c r="C1094" i="1"/>
  <c r="G1094" i="1" s="1"/>
  <c r="D1093" i="1"/>
  <c r="H1093" i="1" s="1"/>
  <c r="C1093" i="1"/>
  <c r="D1092" i="1"/>
  <c r="H1092" i="1" s="1"/>
  <c r="C1092" i="1"/>
  <c r="G1092" i="1" s="1"/>
  <c r="D1091" i="1"/>
  <c r="H1091" i="1" s="1"/>
  <c r="C1091" i="1"/>
  <c r="G1091" i="1" s="1"/>
  <c r="D1090" i="1"/>
  <c r="H1090" i="1" s="1"/>
  <c r="C1090" i="1"/>
  <c r="G1090" i="1" s="1"/>
  <c r="D1089" i="1"/>
  <c r="H1089" i="1" s="1"/>
  <c r="C1089" i="1"/>
  <c r="D1088" i="1"/>
  <c r="H1088" i="1" s="1"/>
  <c r="C1088" i="1"/>
  <c r="D1087" i="1"/>
  <c r="H1087" i="1" s="1"/>
  <c r="C1087" i="1"/>
  <c r="D1086" i="1"/>
  <c r="H1086" i="1" s="1"/>
  <c r="C1086" i="1"/>
  <c r="G1086" i="1" s="1"/>
  <c r="D1085" i="1"/>
  <c r="H1085" i="1" s="1"/>
  <c r="C1085" i="1"/>
  <c r="D1084" i="1"/>
  <c r="H1084" i="1" s="1"/>
  <c r="C1084" i="1"/>
  <c r="D1083" i="1"/>
  <c r="H1083" i="1" s="1"/>
  <c r="C1083" i="1"/>
  <c r="D1082" i="1"/>
  <c r="H1082" i="1" s="1"/>
  <c r="C1082" i="1"/>
  <c r="G1082" i="1" s="1"/>
  <c r="D1081" i="1"/>
  <c r="H1081" i="1" s="1"/>
  <c r="C1081" i="1"/>
  <c r="G1081" i="1" s="1"/>
  <c r="D1080" i="1"/>
  <c r="H1080" i="1" s="1"/>
  <c r="C1080" i="1"/>
  <c r="D1079" i="1"/>
  <c r="H1079" i="1" s="1"/>
  <c r="C1079" i="1"/>
  <c r="G1079" i="1" s="1"/>
  <c r="D1078" i="1"/>
  <c r="H1078" i="1" s="1"/>
  <c r="C1078" i="1"/>
  <c r="D1077" i="1"/>
  <c r="H1077" i="1" s="1"/>
  <c r="C1077" i="1"/>
  <c r="G1077" i="1" s="1"/>
  <c r="D1076" i="1"/>
  <c r="H1076" i="1" s="1"/>
  <c r="C1076" i="1"/>
  <c r="G1076" i="1" s="1"/>
  <c r="D1075" i="1"/>
  <c r="H1075" i="1" s="1"/>
  <c r="C1075" i="1"/>
  <c r="G1075" i="1" s="1"/>
  <c r="D1074" i="1"/>
  <c r="H1074" i="1" s="1"/>
  <c r="C1074" i="1"/>
  <c r="G1074" i="1" s="1"/>
  <c r="D1073" i="1"/>
  <c r="H1073" i="1" s="1"/>
  <c r="C1073" i="1"/>
  <c r="D1072" i="1"/>
  <c r="H1072" i="1" s="1"/>
  <c r="C1072" i="1"/>
  <c r="D1071" i="1"/>
  <c r="H1071" i="1" s="1"/>
  <c r="C1071" i="1"/>
  <c r="G1071" i="1" s="1"/>
  <c r="D1070" i="1"/>
  <c r="H1070" i="1" s="1"/>
  <c r="C1070" i="1"/>
  <c r="D1069" i="1"/>
  <c r="H1069" i="1" s="1"/>
  <c r="C1069" i="1"/>
  <c r="G1069" i="1" s="1"/>
  <c r="D1068" i="1"/>
  <c r="H1068" i="1" s="1"/>
  <c r="C1068" i="1"/>
  <c r="D1067" i="1"/>
  <c r="H1067" i="1" s="1"/>
  <c r="C1067" i="1"/>
  <c r="G1067" i="1" s="1"/>
  <c r="D1066" i="1"/>
  <c r="H1066" i="1" s="1"/>
  <c r="C1066" i="1"/>
  <c r="D1064" i="1"/>
  <c r="H1064" i="1" s="1"/>
  <c r="C1064" i="1"/>
  <c r="G1064" i="1" s="1"/>
  <c r="D1063" i="1"/>
  <c r="H1063" i="1" s="1"/>
  <c r="C1063" i="1"/>
  <c r="G1063" i="1" s="1"/>
  <c r="D1062" i="1"/>
  <c r="H1062" i="1" s="1"/>
  <c r="C1062" i="1"/>
  <c r="D1061" i="1"/>
  <c r="H1061" i="1" s="1"/>
  <c r="C1061" i="1"/>
  <c r="G1061" i="1" s="1"/>
  <c r="D1060" i="1"/>
  <c r="H1060" i="1" s="1"/>
  <c r="C1060" i="1"/>
  <c r="G1060" i="1" s="1"/>
  <c r="D1059" i="1"/>
  <c r="H1059" i="1" s="1"/>
  <c r="C1059" i="1"/>
  <c r="D1058" i="1"/>
  <c r="H1058" i="1" s="1"/>
  <c r="C1058" i="1"/>
  <c r="D1057" i="1"/>
  <c r="H1057" i="1" s="1"/>
  <c r="C1057" i="1"/>
  <c r="D1056" i="1"/>
  <c r="H1056" i="1" s="1"/>
  <c r="C1056" i="1"/>
  <c r="D1055" i="1"/>
  <c r="H1055" i="1" s="1"/>
  <c r="C1055" i="1"/>
  <c r="D1054" i="1"/>
  <c r="H1054" i="1" s="1"/>
  <c r="C1054" i="1"/>
  <c r="G1054" i="1" s="1"/>
  <c r="D1053" i="1"/>
  <c r="H1053" i="1" s="1"/>
  <c r="C1053" i="1"/>
  <c r="D1052" i="1"/>
  <c r="H1052" i="1" s="1"/>
  <c r="C1052" i="1"/>
  <c r="D1051" i="1"/>
  <c r="H1051" i="1" s="1"/>
  <c r="C1051" i="1"/>
  <c r="D1050" i="1"/>
  <c r="H1050" i="1" s="1"/>
  <c r="C1050" i="1"/>
  <c r="G1050" i="1" s="1"/>
  <c r="D1049" i="1"/>
  <c r="H1049" i="1" s="1"/>
  <c r="C1049" i="1"/>
  <c r="D1048" i="1"/>
  <c r="H1048" i="1" s="1"/>
  <c r="C1048" i="1"/>
  <c r="D1047" i="1"/>
  <c r="D1045" i="1"/>
  <c r="H1045" i="1" s="1"/>
  <c r="C1045" i="1"/>
  <c r="G1045" i="1" s="1"/>
  <c r="D1044" i="1"/>
  <c r="H1044" i="1" s="1"/>
  <c r="C1044" i="1"/>
  <c r="D1043" i="1"/>
  <c r="H1043" i="1" s="1"/>
  <c r="C1043" i="1"/>
  <c r="D1042" i="1"/>
  <c r="H1042" i="1" s="1"/>
  <c r="C1042" i="1"/>
  <c r="D1041" i="1"/>
  <c r="H1041" i="1" s="1"/>
  <c r="C1041" i="1"/>
  <c r="D1040" i="1"/>
  <c r="H1040" i="1" s="1"/>
  <c r="C1040" i="1"/>
  <c r="G1040" i="1" s="1"/>
  <c r="D1039" i="1"/>
  <c r="H1039" i="1" s="1"/>
  <c r="C1039" i="1"/>
  <c r="D1038" i="1"/>
  <c r="H1038" i="1" s="1"/>
  <c r="C1038" i="1"/>
  <c r="G1038" i="1" s="1"/>
  <c r="D1037" i="1"/>
  <c r="H1037" i="1" s="1"/>
  <c r="C1037" i="1"/>
  <c r="D1036" i="1"/>
  <c r="H1036" i="1" s="1"/>
  <c r="C1036" i="1"/>
  <c r="G1036" i="1" s="1"/>
  <c r="D1035" i="1"/>
  <c r="H1035" i="1" s="1"/>
  <c r="C1035" i="1"/>
  <c r="D1034" i="1"/>
  <c r="H1034" i="1" s="1"/>
  <c r="C1034" i="1"/>
  <c r="D1033" i="1"/>
  <c r="H1033" i="1" s="1"/>
  <c r="C1033" i="1"/>
  <c r="D1032" i="1"/>
  <c r="H1032" i="1" s="1"/>
  <c r="C1032" i="1"/>
  <c r="D1031" i="1"/>
  <c r="H1031" i="1" s="1"/>
  <c r="C1031" i="1"/>
  <c r="G1031" i="1" s="1"/>
  <c r="D1030" i="1"/>
  <c r="H1030" i="1" s="1"/>
  <c r="C1030" i="1"/>
  <c r="D1029" i="1"/>
  <c r="H1029" i="1" s="1"/>
  <c r="C1029" i="1"/>
  <c r="G1029" i="1" s="1"/>
  <c r="D1028" i="1"/>
  <c r="H1028" i="1" s="1"/>
  <c r="C1028" i="1"/>
  <c r="D1027" i="1"/>
  <c r="H1027" i="1" s="1"/>
  <c r="C1027" i="1"/>
  <c r="D1026" i="1"/>
  <c r="H1026" i="1" s="1"/>
  <c r="C1026" i="1"/>
  <c r="G1026" i="1" s="1"/>
  <c r="D1025" i="1"/>
  <c r="H1025" i="1" s="1"/>
  <c r="C1025" i="1"/>
  <c r="G1025" i="1" s="1"/>
  <c r="D1024" i="1"/>
  <c r="H1024" i="1" s="1"/>
  <c r="C1024" i="1"/>
  <c r="G1024" i="1" s="1"/>
  <c r="D1023" i="1"/>
  <c r="H1023" i="1" s="1"/>
  <c r="C1023" i="1"/>
  <c r="D1022" i="1"/>
  <c r="H1022" i="1" s="1"/>
  <c r="C1022" i="1"/>
  <c r="D1021" i="1"/>
  <c r="H1021" i="1" s="1"/>
  <c r="C1021" i="1"/>
  <c r="G1021" i="1" s="1"/>
  <c r="D1020" i="1"/>
  <c r="H1020" i="1" s="1"/>
  <c r="C1020" i="1"/>
  <c r="D1019" i="1"/>
  <c r="H1019" i="1" s="1"/>
  <c r="C1019" i="1"/>
  <c r="D1018" i="1"/>
  <c r="H1018" i="1" s="1"/>
  <c r="C1018" i="1"/>
  <c r="G1018" i="1" s="1"/>
  <c r="D1017" i="1"/>
  <c r="H1017" i="1" s="1"/>
  <c r="C1017" i="1"/>
  <c r="D1016" i="1"/>
  <c r="H1016" i="1" s="1"/>
  <c r="C1016" i="1"/>
  <c r="D1015" i="1"/>
  <c r="H1015" i="1" s="1"/>
  <c r="C1015" i="1"/>
  <c r="D1014" i="1"/>
  <c r="H1014" i="1" s="1"/>
  <c r="C1014" i="1"/>
  <c r="G1014" i="1" s="1"/>
  <c r="D1013" i="1"/>
  <c r="H1013" i="1" s="1"/>
  <c r="C1013" i="1"/>
  <c r="D1012" i="1"/>
  <c r="H1012" i="1" s="1"/>
  <c r="C1012" i="1"/>
  <c r="D1011" i="1"/>
  <c r="H1011" i="1" s="1"/>
  <c r="C1011" i="1"/>
  <c r="D1010" i="1"/>
  <c r="H1010" i="1" s="1"/>
  <c r="C1010" i="1"/>
  <c r="D1009" i="1"/>
  <c r="H1009" i="1" s="1"/>
  <c r="C1009" i="1"/>
  <c r="G1009" i="1" s="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G1001" i="1" s="1"/>
  <c r="D1000" i="1"/>
  <c r="H1000" i="1" s="1"/>
  <c r="C1000" i="1"/>
  <c r="D999" i="1"/>
  <c r="H999" i="1" s="1"/>
  <c r="C999" i="1"/>
  <c r="G999" i="1" s="1"/>
  <c r="D998" i="1"/>
  <c r="H998" i="1" s="1"/>
  <c r="C998" i="1"/>
  <c r="D997" i="1"/>
  <c r="H997" i="1" s="1"/>
  <c r="C997" i="1"/>
  <c r="D996" i="1"/>
  <c r="H996" i="1" s="1"/>
  <c r="C996" i="1"/>
  <c r="G996" i="1" s="1"/>
  <c r="D995" i="1"/>
  <c r="H995" i="1" s="1"/>
  <c r="C995" i="1"/>
  <c r="G995" i="1" s="1"/>
  <c r="D994" i="1"/>
  <c r="H994" i="1" s="1"/>
  <c r="C994" i="1"/>
  <c r="G994" i="1" s="1"/>
  <c r="D993" i="1"/>
  <c r="H993" i="1" s="1"/>
  <c r="C993" i="1"/>
  <c r="D992" i="1"/>
  <c r="H992" i="1" s="1"/>
  <c r="C992" i="1"/>
  <c r="D991" i="1"/>
  <c r="H991" i="1" s="1"/>
  <c r="C991" i="1"/>
  <c r="C990" i="1"/>
  <c r="D989" i="1"/>
  <c r="H989" i="1" s="1"/>
  <c r="C989" i="1"/>
  <c r="D988" i="1"/>
  <c r="H988" i="1" s="1"/>
  <c r="C988" i="1"/>
  <c r="D987" i="1"/>
  <c r="H987" i="1" s="1"/>
  <c r="C987" i="1"/>
  <c r="G987" i="1" s="1"/>
  <c r="D986" i="1"/>
  <c r="H986" i="1" s="1"/>
  <c r="C986"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D714" i="1"/>
  <c r="H714" i="1" s="1"/>
  <c r="C714" i="1"/>
  <c r="G714" i="1" s="1"/>
  <c r="D713" i="1"/>
  <c r="H713" i="1" s="1"/>
  <c r="C713" i="1"/>
  <c r="D712" i="1"/>
  <c r="H712" i="1" s="1"/>
  <c r="C712" i="1"/>
  <c r="D711" i="1"/>
  <c r="H711" i="1" s="1"/>
  <c r="C711" i="1"/>
  <c r="D710" i="1"/>
  <c r="H710" i="1" s="1"/>
  <c r="C710" i="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D668" i="1"/>
  <c r="H668" i="1" s="1"/>
  <c r="C668" i="1"/>
  <c r="G668" i="1" s="1"/>
  <c r="D667" i="1"/>
  <c r="H667" i="1" s="1"/>
  <c r="C667" i="1"/>
  <c r="H666" i="1"/>
  <c r="D666" i="1"/>
  <c r="C666" i="1"/>
  <c r="G666" i="1" s="1"/>
  <c r="D665" i="1"/>
  <c r="H665" i="1" s="1"/>
  <c r="C665" i="1"/>
  <c r="H664" i="1"/>
  <c r="D664" i="1"/>
  <c r="C664" i="1"/>
  <c r="G664" i="1" s="1"/>
  <c r="D663" i="1"/>
  <c r="H663" i="1" s="1"/>
  <c r="C663" i="1"/>
  <c r="D662" i="1"/>
  <c r="H662" i="1" s="1"/>
  <c r="C662" i="1"/>
  <c r="D661" i="1"/>
  <c r="H661" i="1" s="1"/>
  <c r="C661" i="1"/>
  <c r="H660" i="1"/>
  <c r="D660" i="1"/>
  <c r="C660" i="1"/>
  <c r="G660" i="1" s="1"/>
  <c r="D659" i="1"/>
  <c r="H659" i="1" s="1"/>
  <c r="C659" i="1"/>
  <c r="H658" i="1"/>
  <c r="D658" i="1"/>
  <c r="C658" i="1"/>
  <c r="G658" i="1" s="1"/>
  <c r="D657" i="1"/>
  <c r="H657" i="1" s="1"/>
  <c r="C657" i="1"/>
  <c r="D656" i="1"/>
  <c r="H656" i="1" s="1"/>
  <c r="C656" i="1"/>
  <c r="D655" i="1"/>
  <c r="H655" i="1" s="1"/>
  <c r="C655" i="1"/>
  <c r="H654" i="1"/>
  <c r="D654" i="1"/>
  <c r="C654" i="1"/>
  <c r="G654" i="1" s="1"/>
  <c r="D653" i="1"/>
  <c r="H653" i="1" s="1"/>
  <c r="C653" i="1"/>
  <c r="H652" i="1"/>
  <c r="D652" i="1"/>
  <c r="C652" i="1"/>
  <c r="G652" i="1" s="1"/>
  <c r="D651" i="1"/>
  <c r="H651" i="1" s="1"/>
  <c r="C651" i="1"/>
  <c r="H650" i="1"/>
  <c r="D650" i="1"/>
  <c r="C650" i="1"/>
  <c r="G650" i="1" s="1"/>
  <c r="D649" i="1"/>
  <c r="H649" i="1" s="1"/>
  <c r="C649" i="1"/>
  <c r="H648" i="1"/>
  <c r="D648" i="1"/>
  <c r="C648" i="1"/>
  <c r="G648" i="1" s="1"/>
  <c r="D647" i="1"/>
  <c r="H647" i="1" s="1"/>
  <c r="C647" i="1"/>
  <c r="H646" i="1"/>
  <c r="D646" i="1"/>
  <c r="C646" i="1"/>
  <c r="G646" i="1" s="1"/>
  <c r="D645" i="1"/>
  <c r="H645" i="1" s="1"/>
  <c r="C645" i="1"/>
  <c r="D644" i="1"/>
  <c r="H644" i="1" s="1"/>
  <c r="C644" i="1"/>
  <c r="D643" i="1"/>
  <c r="H643" i="1" s="1"/>
  <c r="C643" i="1"/>
  <c r="D642" i="1"/>
  <c r="H642" i="1" s="1"/>
  <c r="C642" i="1"/>
  <c r="D641" i="1"/>
  <c r="H641" i="1" s="1"/>
  <c r="C641" i="1"/>
  <c r="C638" i="1"/>
  <c r="D637" i="1"/>
  <c r="H637" i="1" s="1"/>
  <c r="C637" i="1"/>
  <c r="H632" i="1"/>
  <c r="D632" i="1"/>
  <c r="C632" i="1"/>
  <c r="G632" i="1" s="1"/>
  <c r="D631" i="1"/>
  <c r="H631" i="1" s="1"/>
  <c r="C631" i="1"/>
  <c r="H628" i="1"/>
  <c r="D628" i="1"/>
  <c r="C628" i="1"/>
  <c r="G628" i="1" s="1"/>
  <c r="D627" i="1"/>
  <c r="H627" i="1" s="1"/>
  <c r="C627" i="1"/>
  <c r="D626" i="1"/>
  <c r="H626" i="1" s="1"/>
  <c r="C626" i="1"/>
  <c r="D625" i="1"/>
  <c r="H625" i="1" s="1"/>
  <c r="C625" i="1"/>
  <c r="D624" i="1"/>
  <c r="H624" i="1" s="1"/>
  <c r="C624" i="1"/>
  <c r="D623" i="1"/>
  <c r="H623" i="1" s="1"/>
  <c r="C623" i="1"/>
  <c r="D622" i="1"/>
  <c r="H622" i="1" s="1"/>
  <c r="C622" i="1"/>
  <c r="G622" i="1" s="1"/>
  <c r="D621" i="1"/>
  <c r="H621" i="1" s="1"/>
  <c r="C621" i="1"/>
  <c r="D620" i="1"/>
  <c r="H620" i="1" s="1"/>
  <c r="C620" i="1"/>
  <c r="D619" i="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1" i="1"/>
  <c r="D591" i="1"/>
  <c r="C591" i="1"/>
  <c r="G591" i="1" s="1"/>
  <c r="D590" i="1"/>
  <c r="H590" i="1" s="1"/>
  <c r="C590" i="1"/>
  <c r="H589" i="1"/>
  <c r="D589" i="1"/>
  <c r="C589" i="1"/>
  <c r="G589" i="1" s="1"/>
  <c r="D588" i="1"/>
  <c r="H588" i="1" s="1"/>
  <c r="C588" i="1"/>
  <c r="D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C565" i="1"/>
  <c r="D564" i="1"/>
  <c r="H564" i="1" s="1"/>
  <c r="C564" i="1"/>
  <c r="G564" i="1" s="1"/>
  <c r="D563" i="1"/>
  <c r="H563" i="1" s="1"/>
  <c r="C563" i="1"/>
  <c r="G563" i="1" s="1"/>
  <c r="D562" i="1"/>
  <c r="H562" i="1" s="1"/>
  <c r="C562" i="1"/>
  <c r="G562" i="1" s="1"/>
  <c r="D561" i="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4" i="1"/>
  <c r="D413" i="1"/>
  <c r="H413" i="1" s="1"/>
  <c r="C413" i="1"/>
  <c r="D412" i="1"/>
  <c r="H412" i="1" s="1"/>
  <c r="C412" i="1"/>
  <c r="G412" i="1" s="1"/>
  <c r="D411" i="1"/>
  <c r="H411" i="1" s="1"/>
  <c r="C411" i="1"/>
  <c r="D406" i="1"/>
  <c r="H406" i="1" s="1"/>
  <c r="C406" i="1"/>
  <c r="D405" i="1"/>
  <c r="H405" i="1" s="1"/>
  <c r="C405" i="1"/>
  <c r="D404" i="1"/>
  <c r="H404" i="1" s="1"/>
  <c r="C404" i="1"/>
  <c r="G404" i="1" s="1"/>
  <c r="D401" i="1"/>
  <c r="H401" i="1" s="1"/>
  <c r="C401" i="1"/>
  <c r="D400" i="1"/>
  <c r="H400" i="1" s="1"/>
  <c r="C400" i="1"/>
  <c r="G400" i="1" s="1"/>
  <c r="D399" i="1"/>
  <c r="H399" i="1" s="1"/>
  <c r="C399" i="1"/>
  <c r="G399" i="1" s="1"/>
  <c r="D398" i="1"/>
  <c r="H398" i="1" s="1"/>
  <c r="C398" i="1"/>
  <c r="D397" i="1"/>
  <c r="H397" i="1" s="1"/>
  <c r="C397" i="1"/>
  <c r="D396" i="1"/>
  <c r="H396" i="1" s="1"/>
  <c r="C396" i="1"/>
  <c r="G396" i="1" s="1"/>
  <c r="D395" i="1"/>
  <c r="H395" i="1" s="1"/>
  <c r="C395" i="1"/>
  <c r="G395" i="1" s="1"/>
  <c r="D394" i="1"/>
  <c r="H394" i="1" s="1"/>
  <c r="C394" i="1"/>
  <c r="D393" i="1"/>
  <c r="H393" i="1" s="1"/>
  <c r="C393" i="1"/>
  <c r="G393" i="1" s="1"/>
  <c r="D392" i="1"/>
  <c r="H392" i="1" s="1"/>
  <c r="C392" i="1"/>
  <c r="D391" i="1"/>
  <c r="H391" i="1" s="1"/>
  <c r="C391" i="1"/>
  <c r="D390" i="1"/>
  <c r="H390" i="1" s="1"/>
  <c r="C390" i="1"/>
  <c r="G390" i="1" s="1"/>
  <c r="D389" i="1"/>
  <c r="H389" i="1" s="1"/>
  <c r="C389" i="1"/>
  <c r="D388" i="1"/>
  <c r="H388" i="1" s="1"/>
  <c r="C388" i="1"/>
  <c r="G388" i="1" s="1"/>
  <c r="D387" i="1"/>
  <c r="H387" i="1" s="1"/>
  <c r="C387" i="1"/>
  <c r="D386" i="1"/>
  <c r="H386" i="1" s="1"/>
  <c r="C386" i="1"/>
  <c r="D385" i="1"/>
  <c r="H385" i="1" s="1"/>
  <c r="C385" i="1"/>
  <c r="D384" i="1"/>
  <c r="H384" i="1" s="1"/>
  <c r="C384" i="1"/>
  <c r="G384" i="1" s="1"/>
  <c r="D383" i="1"/>
  <c r="H383" i="1" s="1"/>
  <c r="C383" i="1"/>
  <c r="D382" i="1"/>
  <c r="H382" i="1" s="1"/>
  <c r="C382" i="1"/>
  <c r="G382" i="1" s="1"/>
  <c r="D381" i="1"/>
  <c r="H381" i="1" s="1"/>
  <c r="C381" i="1"/>
  <c r="G381" i="1" s="1"/>
  <c r="D380" i="1"/>
  <c r="H380" i="1" s="1"/>
  <c r="C380" i="1"/>
  <c r="G380" i="1" s="1"/>
  <c r="D379" i="1"/>
  <c r="H379" i="1" s="1"/>
  <c r="C379" i="1"/>
  <c r="D378" i="1"/>
  <c r="H378" i="1" s="1"/>
  <c r="C378" i="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C358" i="1"/>
  <c r="D357" i="1"/>
  <c r="H357" i="1" s="1"/>
  <c r="C357" i="1"/>
  <c r="G357" i="1" s="1"/>
  <c r="D356" i="1"/>
  <c r="H356" i="1" s="1"/>
  <c r="C356" i="1"/>
  <c r="G356" i="1" s="1"/>
  <c r="D355" i="1"/>
  <c r="H355" i="1" s="1"/>
  <c r="C355" i="1"/>
  <c r="G355" i="1" s="1"/>
  <c r="D354" i="1"/>
  <c r="H354" i="1" s="1"/>
  <c r="C354" i="1"/>
  <c r="G354" i="1" s="1"/>
  <c r="H353" i="1"/>
  <c r="D353" i="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H336" i="1"/>
  <c r="D336" i="1"/>
  <c r="C336" i="1"/>
  <c r="G336" i="1" s="1"/>
  <c r="D335" i="1"/>
  <c r="H335" i="1" s="1"/>
  <c r="C335" i="1"/>
  <c r="G335" i="1" s="1"/>
  <c r="D334" i="1"/>
  <c r="H334" i="1" s="1"/>
  <c r="C334" i="1"/>
  <c r="G334" i="1" s="1"/>
  <c r="D333" i="1"/>
  <c r="H333" i="1" s="1"/>
  <c r="C333" i="1"/>
  <c r="G333" i="1" s="1"/>
  <c r="H332" i="1"/>
  <c r="D332" i="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H324" i="1"/>
  <c r="D324" i="1"/>
  <c r="C324" i="1"/>
  <c r="G324" i="1" s="1"/>
  <c r="D323" i="1"/>
  <c r="H323" i="1" s="1"/>
  <c r="C323" i="1"/>
  <c r="G323" i="1" s="1"/>
  <c r="D322" i="1"/>
  <c r="H322" i="1" s="1"/>
  <c r="C322" i="1"/>
  <c r="G322" i="1" s="1"/>
  <c r="H321" i="1"/>
  <c r="D321" i="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H314" i="1"/>
  <c r="D314" i="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D305" i="1"/>
  <c r="H305" i="1" s="1"/>
  <c r="C305" i="1"/>
  <c r="G305" i="1" s="1"/>
  <c r="H304" i="1"/>
  <c r="D304" i="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H296" i="1"/>
  <c r="D296" i="1"/>
  <c r="C296" i="1"/>
  <c r="G296" i="1" s="1"/>
  <c r="D295" i="1"/>
  <c r="H295" i="1" s="1"/>
  <c r="C295" i="1"/>
  <c r="G295" i="1" s="1"/>
  <c r="D294" i="1"/>
  <c r="D293" i="1"/>
  <c r="D292" i="1"/>
  <c r="H292" i="1" s="1"/>
  <c r="C292" i="1"/>
  <c r="G292" i="1" s="1"/>
  <c r="D291" i="1"/>
  <c r="H291" i="1" s="1"/>
  <c r="C291" i="1"/>
  <c r="D290" i="1"/>
  <c r="H290" i="1" s="1"/>
  <c r="C290" i="1"/>
  <c r="G290" i="1" s="1"/>
  <c r="D289" i="1"/>
  <c r="H289" i="1" s="1"/>
  <c r="C289" i="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H278" i="1"/>
  <c r="D278" i="1"/>
  <c r="C278" i="1"/>
  <c r="G278" i="1" s="1"/>
  <c r="D277" i="1"/>
  <c r="H277" i="1" s="1"/>
  <c r="C277" i="1"/>
  <c r="G277" i="1" s="1"/>
  <c r="D276" i="1"/>
  <c r="H276" i="1" s="1"/>
  <c r="C276" i="1"/>
  <c r="G276" i="1" s="1"/>
  <c r="D275" i="1"/>
  <c r="H275" i="1" s="1"/>
  <c r="C275" i="1"/>
  <c r="G275" i="1" s="1"/>
  <c r="H274" i="1"/>
  <c r="D274" i="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H268" i="1"/>
  <c r="D268" i="1"/>
  <c r="C268" i="1"/>
  <c r="G268" i="1" s="1"/>
  <c r="D267" i="1"/>
  <c r="H267" i="1" s="1"/>
  <c r="C267" i="1"/>
  <c r="G267" i="1" s="1"/>
  <c r="D266" i="1"/>
  <c r="H266" i="1" s="1"/>
  <c r="C266" i="1"/>
  <c r="G266" i="1" s="1"/>
  <c r="H265" i="1"/>
  <c r="D265" i="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H257" i="1"/>
  <c r="D257" i="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H234" i="1"/>
  <c r="D234" i="1"/>
  <c r="C234" i="1"/>
  <c r="G234" i="1" s="1"/>
  <c r="D233" i="1"/>
  <c r="H233" i="1" s="1"/>
  <c r="C233" i="1"/>
  <c r="G233" i="1" s="1"/>
  <c r="D232" i="1"/>
  <c r="H232" i="1" s="1"/>
  <c r="C232" i="1"/>
  <c r="G232" i="1" s="1"/>
  <c r="H231" i="1"/>
  <c r="D231" i="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D219" i="1"/>
  <c r="H219" i="1" s="1"/>
  <c r="C219" i="1"/>
  <c r="G219" i="1" s="1"/>
  <c r="D218" i="1"/>
  <c r="H218" i="1" s="1"/>
  <c r="C218" i="1"/>
  <c r="G218" i="1" s="1"/>
  <c r="H217" i="1"/>
  <c r="D217" i="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D209" i="1"/>
  <c r="H209" i="1" s="1"/>
  <c r="C209" i="1"/>
  <c r="D208" i="1"/>
  <c r="H208" i="1" s="1"/>
  <c r="C208" i="1"/>
  <c r="G208" i="1" s="1"/>
  <c r="D207" i="1"/>
  <c r="H207" i="1" s="1"/>
  <c r="C207" i="1"/>
  <c r="D206" i="1"/>
  <c r="H206" i="1" s="1"/>
  <c r="C206" i="1"/>
  <c r="D205" i="1"/>
  <c r="H205" i="1" s="1"/>
  <c r="C205" i="1"/>
  <c r="G205" i="1" s="1"/>
  <c r="D204" i="1"/>
  <c r="H204" i="1" s="1"/>
  <c r="C204" i="1"/>
  <c r="G204" i="1" s="1"/>
  <c r="D203" i="1"/>
  <c r="H203" i="1" s="1"/>
  <c r="C203" i="1"/>
  <c r="G203" i="1" s="1"/>
  <c r="D202" i="1"/>
  <c r="H202" i="1" s="1"/>
  <c r="C202" i="1"/>
  <c r="G202" i="1" s="1"/>
  <c r="H201" i="1"/>
  <c r="D201" i="1"/>
  <c r="C201" i="1"/>
  <c r="G201" i="1" s="1"/>
  <c r="D200" i="1"/>
  <c r="H200" i="1" s="1"/>
  <c r="C200" i="1"/>
  <c r="G200" i="1" s="1"/>
  <c r="D199" i="1"/>
  <c r="H199" i="1" s="1"/>
  <c r="C199" i="1"/>
  <c r="G199" i="1" s="1"/>
  <c r="H198" i="1"/>
  <c r="D198" i="1"/>
  <c r="C198" i="1"/>
  <c r="G198" i="1" s="1"/>
  <c r="D197" i="1"/>
  <c r="H197" i="1" s="1"/>
  <c r="C197" i="1"/>
  <c r="G197" i="1" s="1"/>
  <c r="D196" i="1"/>
  <c r="H196" i="1" s="1"/>
  <c r="C196" i="1"/>
  <c r="G196" i="1" s="1"/>
  <c r="D195" i="1"/>
  <c r="H195" i="1" s="1"/>
  <c r="C195" i="1"/>
  <c r="G195" i="1" s="1"/>
  <c r="D194" i="1"/>
  <c r="H194" i="1" s="1"/>
  <c r="C194" i="1"/>
  <c r="G194" i="1" s="1"/>
  <c r="H193" i="1"/>
  <c r="D193" i="1"/>
  <c r="C193" i="1"/>
  <c r="G193" i="1" s="1"/>
  <c r="D191" i="1"/>
  <c r="H191" i="1" s="1"/>
  <c r="C191" i="1"/>
  <c r="G191" i="1" s="1"/>
  <c r="D190" i="1"/>
  <c r="H190" i="1" s="1"/>
  <c r="C190" i="1"/>
  <c r="G190" i="1" s="1"/>
  <c r="D189" i="1"/>
  <c r="H189" i="1" s="1"/>
  <c r="C189" i="1"/>
  <c r="D188" i="1"/>
  <c r="H188" i="1" s="1"/>
  <c r="C188" i="1"/>
  <c r="D187" i="1"/>
  <c r="H187" i="1" s="1"/>
  <c r="C187" i="1"/>
  <c r="D186" i="1"/>
  <c r="H186" i="1" s="1"/>
  <c r="C186" i="1"/>
  <c r="G186" i="1" s="1"/>
  <c r="H185" i="1"/>
  <c r="D185" i="1"/>
  <c r="C185" i="1"/>
  <c r="G185" i="1" s="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G177" i="1" s="1"/>
  <c r="D176" i="1"/>
  <c r="H176" i="1" s="1"/>
  <c r="C176" i="1"/>
  <c r="D175" i="1"/>
  <c r="H175" i="1" s="1"/>
  <c r="C175" i="1"/>
  <c r="D174" i="1"/>
  <c r="H174" i="1" s="1"/>
  <c r="C174" i="1"/>
  <c r="D173" i="1"/>
  <c r="H173" i="1" s="1"/>
  <c r="C173" i="1"/>
  <c r="D172" i="1"/>
  <c r="H172" i="1" s="1"/>
  <c r="C172" i="1"/>
  <c r="D171" i="1"/>
  <c r="H171" i="1" s="1"/>
  <c r="C171" i="1"/>
  <c r="G171" i="1" s="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G162" i="1" s="1"/>
  <c r="D161" i="1"/>
  <c r="H161" i="1" s="1"/>
  <c r="C161" i="1"/>
  <c r="D160" i="1"/>
  <c r="H160" i="1" s="1"/>
  <c r="C160" i="1"/>
  <c r="C159" i="1"/>
  <c r="D158" i="1"/>
  <c r="H158" i="1" s="1"/>
  <c r="C158" i="1"/>
  <c r="G158" i="1" s="1"/>
  <c r="D157" i="1"/>
  <c r="H157" i="1" s="1"/>
  <c r="C157" i="1"/>
  <c r="D156" i="1"/>
  <c r="H156" i="1" s="1"/>
  <c r="C156" i="1"/>
  <c r="G156" i="1" s="1"/>
  <c r="D155" i="1"/>
  <c r="H155" i="1" s="1"/>
  <c r="C155" i="1"/>
  <c r="D154" i="1"/>
  <c r="H154" i="1" s="1"/>
  <c r="C154" i="1"/>
  <c r="D153" i="1"/>
  <c r="H153" i="1" s="1"/>
  <c r="C153" i="1"/>
  <c r="G153" i="1" s="1"/>
  <c r="D152" i="1"/>
  <c r="H152" i="1" s="1"/>
  <c r="C152" i="1"/>
  <c r="G152" i="1" s="1"/>
  <c r="D151" i="1"/>
  <c r="H151" i="1" s="1"/>
  <c r="C151" i="1"/>
  <c r="G151" i="1" s="1"/>
  <c r="D150" i="1"/>
  <c r="H150" i="1" s="1"/>
  <c r="C150" i="1"/>
  <c r="D149" i="1"/>
  <c r="H149" i="1" s="1"/>
  <c r="C149"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H140" i="1"/>
  <c r="D140" i="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D130" i="1"/>
  <c r="H130" i="1" s="1"/>
  <c r="C130" i="1"/>
  <c r="D129" i="1"/>
  <c r="H129" i="1" s="1"/>
  <c r="C129" i="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D122" i="1"/>
  <c r="H122" i="1" s="1"/>
  <c r="C122" i="1"/>
  <c r="D121" i="1"/>
  <c r="H121" i="1" s="1"/>
  <c r="C121" i="1"/>
  <c r="D120" i="1"/>
  <c r="D119" i="1"/>
  <c r="H119" i="1" s="1"/>
  <c r="C119" i="1"/>
  <c r="G119" i="1" s="1"/>
  <c r="D118" i="1"/>
  <c r="H118" i="1" s="1"/>
  <c r="C118" i="1"/>
  <c r="G118" i="1" s="1"/>
  <c r="D117" i="1"/>
  <c r="H117" i="1" s="1"/>
  <c r="C117" i="1"/>
  <c r="G117" i="1" s="1"/>
  <c r="D116" i="1"/>
  <c r="H116" i="1" s="1"/>
  <c r="C116" i="1"/>
  <c r="G116" i="1" s="1"/>
  <c r="H115" i="1"/>
  <c r="D115" i="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H86" i="1"/>
  <c r="D86" i="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D79" i="1"/>
  <c r="H79" i="1" s="1"/>
  <c r="C79" i="1"/>
  <c r="D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D57" i="1"/>
  <c r="H57" i="1" s="1"/>
  <c r="C57" i="1"/>
  <c r="G57" i="1" s="1"/>
  <c r="D56" i="1"/>
  <c r="H56" i="1" s="1"/>
  <c r="C56" i="1"/>
  <c r="D55" i="1"/>
  <c r="H55" i="1" s="1"/>
  <c r="C55" i="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D45" i="1"/>
  <c r="H45" i="1" s="1"/>
  <c r="C45" i="1"/>
  <c r="G45" i="1" s="1"/>
  <c r="D44" i="1"/>
  <c r="H44" i="1" s="1"/>
  <c r="C44" i="1"/>
  <c r="G44" i="1" s="1"/>
  <c r="H43" i="1"/>
  <c r="D43" i="1"/>
  <c r="C43" i="1"/>
  <c r="G43" i="1" s="1"/>
  <c r="D42" i="1"/>
  <c r="H42" i="1" s="1"/>
  <c r="C42" i="1"/>
  <c r="G42" i="1" s="1"/>
  <c r="D41" i="1"/>
  <c r="H41" i="1" s="1"/>
  <c r="C41" i="1"/>
  <c r="G41" i="1" s="1"/>
  <c r="D40" i="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H28" i="1"/>
  <c r="D28" i="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H9" i="1"/>
  <c r="D9" i="1"/>
  <c r="C9" i="1"/>
  <c r="G9" i="1" s="1"/>
  <c r="D8" i="1"/>
  <c r="H8" i="1" s="1"/>
  <c r="C8" i="1"/>
  <c r="G8" i="1" s="1"/>
  <c r="D7" i="1"/>
  <c r="H7" i="1" s="1"/>
  <c r="C7" i="1"/>
  <c r="G7" i="1" s="1"/>
  <c r="D6" i="1"/>
  <c r="H6" i="1" s="1"/>
  <c r="C6" i="1"/>
  <c r="G6" i="1" s="1"/>
  <c r="D5" i="1"/>
  <c r="H5" i="1" s="1"/>
  <c r="C5" i="1"/>
  <c r="G5" i="1" s="1"/>
  <c r="D4" i="1"/>
  <c r="H4" i="1" s="1"/>
  <c r="C4" i="1"/>
  <c r="G4" i="1" s="1"/>
  <c r="D3" i="1"/>
  <c r="H3" i="1" s="1"/>
  <c r="C3" i="1"/>
  <c r="G3" i="1" s="1"/>
  <c r="E303" i="9" l="1"/>
  <c r="B303" i="9" s="1"/>
  <c r="G1298" i="1"/>
  <c r="G1297" i="1"/>
  <c r="G1296" i="1"/>
  <c r="G1295" i="1"/>
  <c r="G1294" i="1"/>
  <c r="G1292" i="1"/>
  <c r="G1290" i="1"/>
  <c r="G1289" i="1"/>
  <c r="G1288" i="1"/>
  <c r="G1287" i="1"/>
  <c r="G1286" i="1"/>
  <c r="H1284" i="1"/>
  <c r="H1283" i="1"/>
  <c r="H1282" i="1"/>
  <c r="H1280" i="1"/>
  <c r="H1279" i="1"/>
  <c r="H1278" i="1"/>
  <c r="H1277" i="1"/>
  <c r="H1276" i="1"/>
  <c r="H1275" i="1"/>
  <c r="H1274" i="1"/>
  <c r="H1272" i="1"/>
  <c r="H1270" i="1"/>
  <c r="H1269" i="1"/>
  <c r="H1268" i="1"/>
  <c r="H1266" i="1"/>
  <c r="H1265" i="1"/>
  <c r="H1263" i="1"/>
  <c r="H1262" i="1"/>
  <c r="H1261" i="1"/>
  <c r="H1260" i="1"/>
  <c r="H1259" i="1"/>
  <c r="H1258" i="1"/>
  <c r="H1250" i="1"/>
  <c r="H1249" i="1"/>
  <c r="H1248" i="1"/>
  <c r="H1246" i="1"/>
  <c r="H1245" i="1"/>
  <c r="H1244" i="1"/>
  <c r="H1243" i="1"/>
  <c r="H1242" i="1"/>
  <c r="H1240" i="1"/>
  <c r="H1239" i="1"/>
  <c r="H1238" i="1"/>
  <c r="H1221" i="1"/>
  <c r="H1219" i="1"/>
  <c r="H1220" i="1"/>
  <c r="H1217" i="1"/>
  <c r="E294" i="9"/>
  <c r="B294" i="9" s="1"/>
  <c r="E298" i="9"/>
  <c r="B298" i="9" s="1"/>
  <c r="E300" i="9"/>
  <c r="B300" i="9" s="1"/>
  <c r="H1264" i="1"/>
  <c r="H1247" i="1"/>
  <c r="H1236" i="1"/>
  <c r="H1237" i="1"/>
  <c r="H1234" i="1"/>
  <c r="H1232" i="1"/>
  <c r="F245" i="5"/>
  <c r="E245" i="5"/>
  <c r="D1222" i="1" s="1"/>
  <c r="H1228" i="1"/>
  <c r="H1225" i="1"/>
  <c r="H1222" i="1"/>
  <c r="H1223" i="1"/>
  <c r="H1224" i="1"/>
  <c r="E237" i="5"/>
  <c r="F246" i="5"/>
  <c r="H1216" i="1"/>
  <c r="H1218" i="1"/>
  <c r="F239" i="5"/>
  <c r="H1213" i="1"/>
  <c r="H1211" i="1"/>
  <c r="H1212" i="1"/>
  <c r="H1209" i="1"/>
  <c r="H1207" i="1"/>
  <c r="H1201" i="1"/>
  <c r="H1202" i="1"/>
  <c r="H1198" i="1"/>
  <c r="H1195" i="1"/>
  <c r="H1194" i="1"/>
  <c r="H1193" i="1"/>
  <c r="H1192" i="1"/>
  <c r="H1191" i="1"/>
  <c r="H1189" i="1"/>
  <c r="H1188" i="1"/>
  <c r="H1184" i="1"/>
  <c r="H1187" i="1"/>
  <c r="H1182" i="1"/>
  <c r="H1180" i="1"/>
  <c r="H1179" i="1"/>
  <c r="H1178" i="1"/>
  <c r="H1177" i="1"/>
  <c r="H1175" i="1"/>
  <c r="H1176" i="1"/>
  <c r="H1173" i="1"/>
  <c r="H1171" i="1"/>
  <c r="H1172" i="1"/>
  <c r="H1170" i="1"/>
  <c r="H1169" i="1"/>
  <c r="G1165" i="1"/>
  <c r="G1164" i="1"/>
  <c r="G1162" i="1"/>
  <c r="G1161" i="1"/>
  <c r="G1159" i="1"/>
  <c r="G1157" i="1"/>
  <c r="G1158" i="1"/>
  <c r="G1156" i="1"/>
  <c r="G1154" i="1"/>
  <c r="G1163" i="1"/>
  <c r="G1151" i="1"/>
  <c r="G1148" i="1"/>
  <c r="G1149" i="1"/>
  <c r="G1147" i="1"/>
  <c r="G1146" i="1"/>
  <c r="G1145" i="1"/>
  <c r="G1142" i="1"/>
  <c r="G1144" i="1"/>
  <c r="G1132" i="1"/>
  <c r="G1127" i="1"/>
  <c r="G1130" i="1"/>
  <c r="G1122" i="1"/>
  <c r="G1120" i="1"/>
  <c r="G1121" i="1"/>
  <c r="G1119" i="1"/>
  <c r="G1117" i="1"/>
  <c r="G1118" i="1"/>
  <c r="G1115" i="1"/>
  <c r="G1112" i="1"/>
  <c r="G1113" i="1"/>
  <c r="G1114" i="1"/>
  <c r="G1111" i="1"/>
  <c r="G1109" i="1"/>
  <c r="G1108" i="1"/>
  <c r="G1107" i="1"/>
  <c r="G1106" i="1"/>
  <c r="G1104" i="1"/>
  <c r="G1105" i="1"/>
  <c r="G1103" i="1"/>
  <c r="G1102" i="1"/>
  <c r="G1101" i="1"/>
  <c r="G1100" i="1"/>
  <c r="G1099" i="1"/>
  <c r="G1096" i="1"/>
  <c r="G1097" i="1"/>
  <c r="G1098" i="1"/>
  <c r="G1093" i="1"/>
  <c r="G1089" i="1"/>
  <c r="G1088" i="1"/>
  <c r="G1087" i="1"/>
  <c r="H290" i="9"/>
  <c r="E290" i="9" s="1"/>
  <c r="B290" i="9" s="1"/>
  <c r="G1084" i="1"/>
  <c r="G1085" i="1"/>
  <c r="G1083" i="1"/>
  <c r="G1080" i="1"/>
  <c r="G1078" i="1"/>
  <c r="G1073" i="1"/>
  <c r="G1072" i="1"/>
  <c r="G1070" i="1"/>
  <c r="G1068" i="1"/>
  <c r="G1066" i="1"/>
  <c r="G1062" i="1"/>
  <c r="G1059" i="1"/>
  <c r="G1057" i="1"/>
  <c r="G1058" i="1"/>
  <c r="G1056" i="1"/>
  <c r="G1055" i="1"/>
  <c r="G1053" i="1"/>
  <c r="G1052" i="1"/>
  <c r="G1051" i="1"/>
  <c r="G1049" i="1"/>
  <c r="F70" i="5"/>
  <c r="G1048" i="1"/>
  <c r="G1044" i="1"/>
  <c r="G1043" i="1"/>
  <c r="G1041" i="1"/>
  <c r="G1042" i="1"/>
  <c r="G1039" i="1"/>
  <c r="G1037" i="1"/>
  <c r="F56" i="5"/>
  <c r="G1034" i="1"/>
  <c r="G1035" i="1"/>
  <c r="G1033" i="1"/>
  <c r="G1030" i="1"/>
  <c r="G1032" i="1"/>
  <c r="G1028" i="1"/>
  <c r="G1027" i="1"/>
  <c r="G1023" i="1"/>
  <c r="G1022" i="1"/>
  <c r="G1019" i="1"/>
  <c r="G1020" i="1"/>
  <c r="G1017" i="1"/>
  <c r="G1016" i="1"/>
  <c r="F35" i="5"/>
  <c r="G1013" i="1"/>
  <c r="G1015" i="1"/>
  <c r="G1012" i="1"/>
  <c r="G1011" i="1"/>
  <c r="G1010" i="1"/>
  <c r="G1007" i="1"/>
  <c r="G1008" i="1"/>
  <c r="G1006" i="1"/>
  <c r="G1005" i="1"/>
  <c r="G1004" i="1"/>
  <c r="G1003" i="1"/>
  <c r="E12" i="5"/>
  <c r="D990" i="1" s="1"/>
  <c r="H990" i="1" s="1"/>
  <c r="F19" i="5"/>
  <c r="G1002" i="1"/>
  <c r="G1000" i="1"/>
  <c r="G997" i="1"/>
  <c r="G998" i="1"/>
  <c r="G993" i="1"/>
  <c r="G992" i="1"/>
  <c r="G991" i="1"/>
  <c r="F13" i="5"/>
  <c r="G989" i="1"/>
  <c r="G986" i="1"/>
  <c r="G988" i="1"/>
  <c r="F8" i="5"/>
  <c r="G291" i="1"/>
  <c r="G289" i="1"/>
  <c r="G1549" i="1"/>
  <c r="H1548" i="1"/>
  <c r="G1547" i="1"/>
  <c r="G1545" i="1"/>
  <c r="H1546" i="1"/>
  <c r="H1544" i="1"/>
  <c r="G1543" i="1"/>
  <c r="H1542" i="1"/>
  <c r="H1540" i="1"/>
  <c r="G1541" i="1"/>
  <c r="H1558" i="1"/>
  <c r="G1555" i="1"/>
  <c r="G1557" i="1"/>
  <c r="G1553" i="1"/>
  <c r="H1554" i="1"/>
  <c r="H1550" i="1"/>
  <c r="G1551" i="1"/>
  <c r="G1561" i="1"/>
  <c r="H1560" i="1"/>
  <c r="H1564" i="1"/>
  <c r="H1570" i="1"/>
  <c r="G1535" i="1"/>
  <c r="G1539" i="1"/>
  <c r="H1530" i="1"/>
  <c r="H1532" i="1"/>
  <c r="D49" i="8"/>
  <c r="C1524" i="1" s="1"/>
  <c r="G1524" i="1" s="1"/>
  <c r="G1529" i="1"/>
  <c r="G1527" i="1"/>
  <c r="G1525" i="1"/>
  <c r="H1528" i="1"/>
  <c r="G1523" i="1"/>
  <c r="H1522" i="1"/>
  <c r="G1521" i="1"/>
  <c r="G1519" i="1"/>
  <c r="H1520" i="1"/>
  <c r="G1511" i="1"/>
  <c r="G1513" i="1"/>
  <c r="D24" i="8"/>
  <c r="C1499" i="1" s="1"/>
  <c r="H1499" i="1" s="1"/>
  <c r="G1493" i="1"/>
  <c r="G1495" i="1"/>
  <c r="D6" i="8"/>
  <c r="C1481" i="1" s="1"/>
  <c r="G1481" i="1" s="1"/>
  <c r="G1509" i="1"/>
  <c r="G1505" i="1"/>
  <c r="G1503" i="1"/>
  <c r="G1501" i="1"/>
  <c r="G1489" i="1"/>
  <c r="G1485" i="1"/>
  <c r="G1483" i="1"/>
  <c r="H1438" i="1"/>
  <c r="H1436" i="1"/>
  <c r="H1437" i="1"/>
  <c r="H1475" i="1"/>
  <c r="H1469" i="1"/>
  <c r="H1470" i="1"/>
  <c r="H1461" i="1"/>
  <c r="H1453" i="1"/>
  <c r="H1454" i="1"/>
  <c r="G1436" i="1"/>
  <c r="G316" i="9"/>
  <c r="E316" i="9" s="1"/>
  <c r="E315" i="9" s="1"/>
  <c r="I10" i="3" s="1"/>
  <c r="E288" i="9"/>
  <c r="B288" i="9" s="1"/>
  <c r="F115" i="6"/>
  <c r="F215" i="9"/>
  <c r="B215" i="9" s="1"/>
  <c r="F217" i="9"/>
  <c r="B217" i="9" s="1"/>
  <c r="E286" i="9"/>
  <c r="B286" i="9" s="1"/>
  <c r="G715" i="1"/>
  <c r="G710" i="1"/>
  <c r="G712" i="1"/>
  <c r="G711" i="1"/>
  <c r="G713" i="1"/>
  <c r="G662" i="1"/>
  <c r="G656" i="1"/>
  <c r="G644" i="1"/>
  <c r="F652" i="4"/>
  <c r="E33" i="9"/>
  <c r="B33" i="9" s="1"/>
  <c r="E296" i="9"/>
  <c r="B296" i="9" s="1"/>
  <c r="G642" i="1"/>
  <c r="G620" i="1"/>
  <c r="G624" i="1"/>
  <c r="F271" i="9"/>
  <c r="G626" i="1"/>
  <c r="E528" i="4"/>
  <c r="D522" i="1" s="1"/>
  <c r="G391" i="1"/>
  <c r="G392" i="1"/>
  <c r="G394" i="1"/>
  <c r="G406" i="1"/>
  <c r="G413" i="1"/>
  <c r="G405" i="1"/>
  <c r="G411" i="1"/>
  <c r="G401" i="1"/>
  <c r="F402" i="4"/>
  <c r="G397" i="1"/>
  <c r="G398" i="1"/>
  <c r="G389" i="1"/>
  <c r="G386" i="1"/>
  <c r="G387" i="1"/>
  <c r="G383" i="1"/>
  <c r="G385" i="1"/>
  <c r="F383" i="4"/>
  <c r="G378" i="1"/>
  <c r="G379" i="1"/>
  <c r="G372" i="1"/>
  <c r="G371" i="1"/>
  <c r="G370" i="1"/>
  <c r="G369" i="1"/>
  <c r="G368" i="1"/>
  <c r="G367" i="1"/>
  <c r="G366" i="1"/>
  <c r="F369" i="4"/>
  <c r="G364" i="1"/>
  <c r="G365" i="1"/>
  <c r="G363" i="1"/>
  <c r="G362" i="1"/>
  <c r="G360" i="1"/>
  <c r="G359" i="1"/>
  <c r="G361" i="1"/>
  <c r="F643" i="4"/>
  <c r="G209" i="1"/>
  <c r="G210" i="1"/>
  <c r="G206" i="1"/>
  <c r="G207" i="1"/>
  <c r="F210" i="4"/>
  <c r="G184" i="1"/>
  <c r="G189" i="1"/>
  <c r="G188" i="1"/>
  <c r="G187" i="1"/>
  <c r="F188" i="4"/>
  <c r="G183" i="1"/>
  <c r="G182" i="1"/>
  <c r="G181" i="1"/>
  <c r="G180" i="1"/>
  <c r="G179" i="1"/>
  <c r="G178" i="1"/>
  <c r="G176" i="1"/>
  <c r="E163" i="4"/>
  <c r="D159" i="1" s="1"/>
  <c r="H159" i="1" s="1"/>
  <c r="F177" i="4"/>
  <c r="G175" i="1"/>
  <c r="G173" i="1"/>
  <c r="G174" i="1"/>
  <c r="G172" i="1"/>
  <c r="G170" i="1"/>
  <c r="G169" i="1"/>
  <c r="G168" i="1"/>
  <c r="G167" i="1"/>
  <c r="F169" i="4"/>
  <c r="G165" i="1"/>
  <c r="G166" i="1"/>
  <c r="G164" i="1"/>
  <c r="G163" i="1"/>
  <c r="F164" i="4"/>
  <c r="G160" i="1"/>
  <c r="G161" i="1"/>
  <c r="D148" i="1"/>
  <c r="G155" i="1"/>
  <c r="G157" i="1"/>
  <c r="F159" i="4"/>
  <c r="G154" i="1"/>
  <c r="G149" i="1"/>
  <c r="G150" i="1"/>
  <c r="F153" i="4"/>
  <c r="F134" i="4"/>
  <c r="G129" i="1"/>
  <c r="G130" i="1"/>
  <c r="G131" i="1"/>
  <c r="G122" i="1"/>
  <c r="G121" i="1"/>
  <c r="G123" i="1"/>
  <c r="F125" i="4"/>
  <c r="G79" i="1"/>
  <c r="G81" i="1"/>
  <c r="E6" i="4"/>
  <c r="D2" i="1" s="1"/>
  <c r="F83" i="4"/>
  <c r="G64" i="1"/>
  <c r="G58" i="1"/>
  <c r="G55" i="1"/>
  <c r="G56" i="1"/>
  <c r="E27" i="9"/>
  <c r="B27" i="9" s="1"/>
  <c r="E287" i="9"/>
  <c r="B287" i="9" s="1"/>
  <c r="E293" i="9"/>
  <c r="B293" i="9" s="1"/>
  <c r="E301" i="9"/>
  <c r="B301" i="9" s="1"/>
  <c r="G565" i="1"/>
  <c r="H565" i="1"/>
  <c r="G567" i="1"/>
  <c r="G569" i="1"/>
  <c r="G571" i="1"/>
  <c r="G573" i="1"/>
  <c r="G575" i="1"/>
  <c r="G577" i="1"/>
  <c r="G579" i="1"/>
  <c r="G581" i="1"/>
  <c r="G583" i="1"/>
  <c r="G585" i="1"/>
  <c r="G588" i="1"/>
  <c r="G590" i="1"/>
  <c r="G592" i="1"/>
  <c r="G594" i="1"/>
  <c r="G596" i="1"/>
  <c r="G598" i="1"/>
  <c r="G600" i="1"/>
  <c r="G602" i="1"/>
  <c r="G604" i="1"/>
  <c r="G606" i="1"/>
  <c r="G608" i="1"/>
  <c r="G610" i="1"/>
  <c r="G612" i="1"/>
  <c r="G614" i="1"/>
  <c r="G616" i="1"/>
  <c r="G618" i="1"/>
  <c r="G621" i="1"/>
  <c r="G623" i="1"/>
  <c r="G625" i="1"/>
  <c r="G627" i="1"/>
  <c r="G631" i="1"/>
  <c r="G637" i="1"/>
  <c r="G641" i="1"/>
  <c r="G643" i="1"/>
  <c r="G645" i="1"/>
  <c r="G647" i="1"/>
  <c r="G649" i="1"/>
  <c r="G651" i="1"/>
  <c r="G653" i="1"/>
  <c r="G655" i="1"/>
  <c r="G657" i="1"/>
  <c r="G659" i="1"/>
  <c r="G661" i="1"/>
  <c r="G663" i="1"/>
  <c r="G665" i="1"/>
  <c r="G667" i="1"/>
  <c r="G669" i="1"/>
  <c r="H1168"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169" i="1"/>
  <c r="G1171" i="1"/>
  <c r="G1173" i="1"/>
  <c r="G1175" i="1"/>
  <c r="G1177" i="1"/>
  <c r="G1179" i="1"/>
  <c r="G1181" i="1"/>
  <c r="G1185" i="1"/>
  <c r="G1187" i="1"/>
  <c r="G1189" i="1"/>
  <c r="G1191" i="1"/>
  <c r="G1193" i="1"/>
  <c r="G1195" i="1"/>
  <c r="G1197" i="1"/>
  <c r="G1199" i="1"/>
  <c r="G1201" i="1"/>
  <c r="G1203" i="1"/>
  <c r="G1205" i="1"/>
  <c r="G1207" i="1"/>
  <c r="G1209" i="1"/>
  <c r="G1211" i="1"/>
  <c r="G1213" i="1"/>
  <c r="G1217" i="1"/>
  <c r="G1219" i="1"/>
  <c r="G1221" i="1"/>
  <c r="G1223" i="1"/>
  <c r="G1225" i="1"/>
  <c r="G1227" i="1"/>
  <c r="G1229" i="1"/>
  <c r="G1231" i="1"/>
  <c r="G1233"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G1362" i="1"/>
  <c r="G1364" i="1"/>
  <c r="G1366" i="1"/>
  <c r="G1368" i="1"/>
  <c r="G1370" i="1"/>
  <c r="G1372" i="1"/>
  <c r="G1374" i="1"/>
  <c r="G1376" i="1"/>
  <c r="G1378" i="1"/>
  <c r="G1380" i="1"/>
  <c r="G1382" i="1"/>
  <c r="G1385" i="1"/>
  <c r="G1387" i="1"/>
  <c r="G1389" i="1"/>
  <c r="G1391" i="1"/>
  <c r="G1393" i="1"/>
  <c r="G1395" i="1"/>
  <c r="G1397" i="1"/>
  <c r="G1399" i="1"/>
  <c r="G1401" i="1"/>
  <c r="G1403" i="1"/>
  <c r="G1405" i="1"/>
  <c r="G1407" i="1"/>
  <c r="G1409" i="1"/>
  <c r="G1411" i="1"/>
  <c r="G1413" i="1"/>
  <c r="G1415" i="1"/>
  <c r="G1417" i="1"/>
  <c r="G1419" i="1"/>
  <c r="G1421" i="1"/>
  <c r="G1424" i="1"/>
  <c r="G1426" i="1"/>
  <c r="G1428" i="1"/>
  <c r="G1430" i="1"/>
  <c r="G1432" i="1"/>
  <c r="G1434" i="1"/>
  <c r="G1437" i="1"/>
  <c r="G1439" i="1"/>
  <c r="I1439" i="1" s="1"/>
  <c r="H1439" i="1"/>
  <c r="G1440" i="1"/>
  <c r="I1440" i="1" s="1"/>
  <c r="H1440" i="1"/>
  <c r="G1441" i="1"/>
  <c r="I1441" i="1" s="1"/>
  <c r="H1441" i="1"/>
  <c r="G1442" i="1"/>
  <c r="I1442" i="1" s="1"/>
  <c r="H1442" i="1"/>
  <c r="G1443" i="1"/>
  <c r="I1443" i="1" s="1"/>
  <c r="H1443" i="1"/>
  <c r="G1444" i="1"/>
  <c r="I1444" i="1" s="1"/>
  <c r="H1444" i="1"/>
  <c r="J1445" i="1"/>
  <c r="G1454" i="1"/>
  <c r="J1462" i="1"/>
  <c r="H1462" i="1"/>
  <c r="G1462" i="1"/>
  <c r="J1463" i="1"/>
  <c r="H1463" i="1"/>
  <c r="G1463" i="1"/>
  <c r="J1464" i="1"/>
  <c r="H1464" i="1"/>
  <c r="G1464" i="1"/>
  <c r="J1465" i="1"/>
  <c r="H1465" i="1"/>
  <c r="G1465" i="1"/>
  <c r="J1466" i="1"/>
  <c r="H1466" i="1"/>
  <c r="G1466" i="1"/>
  <c r="J1467" i="1"/>
  <c r="H1467" i="1"/>
  <c r="G1467" i="1"/>
  <c r="J1468" i="1"/>
  <c r="H1468" i="1"/>
  <c r="G1468" i="1"/>
  <c r="G1469" i="1"/>
  <c r="J1471" i="1"/>
  <c r="H1471" i="1"/>
  <c r="G1471" i="1"/>
  <c r="J1472" i="1"/>
  <c r="H1472" i="1"/>
  <c r="G1472" i="1"/>
  <c r="J1473" i="1"/>
  <c r="H1473" i="1"/>
  <c r="G1473" i="1"/>
  <c r="J1474" i="1"/>
  <c r="H1474" i="1"/>
  <c r="G1474" i="1"/>
  <c r="G1475" i="1"/>
  <c r="H1482" i="1"/>
  <c r="H1484" i="1"/>
  <c r="H1486" i="1"/>
  <c r="H1488" i="1"/>
  <c r="H1490" i="1"/>
  <c r="H1492" i="1"/>
  <c r="H1494" i="1"/>
  <c r="H1496" i="1"/>
  <c r="H1498" i="1"/>
  <c r="H1500" i="1"/>
  <c r="H1502" i="1"/>
  <c r="H1504" i="1"/>
  <c r="H1506" i="1"/>
  <c r="H1508" i="1"/>
  <c r="H1510" i="1"/>
  <c r="H1512" i="1"/>
  <c r="H1514" i="1"/>
  <c r="H1516" i="1"/>
  <c r="H1361"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G1480" i="1"/>
  <c r="E412" i="4"/>
  <c r="D44" i="4"/>
  <c r="D50" i="4"/>
  <c r="D82" i="4"/>
  <c r="D106" i="4"/>
  <c r="D124" i="4"/>
  <c r="D152" i="4"/>
  <c r="D196" i="4"/>
  <c r="D224" i="4"/>
  <c r="D252" i="4"/>
  <c r="D299" i="4"/>
  <c r="D311" i="4"/>
  <c r="D351" i="4"/>
  <c r="E363" i="4"/>
  <c r="D358" i="1" s="1"/>
  <c r="H358" i="1" s="1"/>
  <c r="E644" i="4"/>
  <c r="D638" i="1" s="1"/>
  <c r="H638" i="1" s="1"/>
  <c r="E141" i="6"/>
  <c r="G1445" i="1"/>
  <c r="F397" i="4"/>
  <c r="F417" i="4"/>
  <c r="F422" i="4"/>
  <c r="H308" i="9"/>
  <c r="E308" i="9" s="1"/>
  <c r="B308" i="9" s="1"/>
  <c r="E176" i="5"/>
  <c r="F416" i="4"/>
  <c r="D459" i="4"/>
  <c r="D420" i="4" s="1"/>
  <c r="D515" i="4"/>
  <c r="D529" i="4"/>
  <c r="D567" i="4"/>
  <c r="D593" i="4"/>
  <c r="E143" i="9"/>
  <c r="B143" i="9" s="1"/>
  <c r="F603" i="4"/>
  <c r="D625" i="4"/>
  <c r="D7" i="5"/>
  <c r="D69" i="5"/>
  <c r="D87" i="5"/>
  <c r="E146" i="5"/>
  <c r="D1124" i="1" s="1"/>
  <c r="H1124" i="1" s="1"/>
  <c r="E291" i="9"/>
  <c r="B291" i="9" s="1"/>
  <c r="F149" i="5"/>
  <c r="D190" i="5"/>
  <c r="D206" i="5"/>
  <c r="D238" i="5"/>
  <c r="D258" i="5"/>
  <c r="D5" i="6"/>
  <c r="D35" i="6"/>
  <c r="D89" i="6"/>
  <c r="D129" i="6"/>
  <c r="G211" i="9"/>
  <c r="E211" i="9" s="1"/>
  <c r="B211" i="9" s="1"/>
  <c r="F88" i="5"/>
  <c r="F177" i="5"/>
  <c r="G166" i="9"/>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81" i="9"/>
  <c r="E281" i="9" s="1"/>
  <c r="B281" i="9" s="1"/>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I10" i="9"/>
  <c r="H165" i="9"/>
  <c r="L192" i="9"/>
  <c r="F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L213" i="9"/>
  <c r="F213" i="9" s="1"/>
  <c r="B213" i="9" s="1"/>
  <c r="B219" i="9"/>
  <c r="B221" i="9"/>
  <c r="B223" i="9"/>
  <c r="B225" i="9"/>
  <c r="B227" i="9"/>
  <c r="B229" i="9"/>
  <c r="B231" i="9"/>
  <c r="B233" i="9"/>
  <c r="B235" i="9"/>
  <c r="B237" i="9"/>
  <c r="B239" i="9"/>
  <c r="B241" i="9"/>
  <c r="B243" i="9"/>
  <c r="B245" i="9"/>
  <c r="B247" i="9"/>
  <c r="B249" i="9"/>
  <c r="B251" i="9"/>
  <c r="B253" i="9"/>
  <c r="B255" i="9"/>
  <c r="B257" i="9"/>
  <c r="B259" i="9"/>
  <c r="B261" i="9"/>
  <c r="B263" i="9"/>
  <c r="B265" i="9"/>
  <c r="B267" i="9"/>
  <c r="B269" i="9"/>
  <c r="B271" i="9"/>
  <c r="I23" i="3" l="1"/>
  <c r="D1214" i="1"/>
  <c r="E7" i="5"/>
  <c r="I20" i="3" s="1"/>
  <c r="G990" i="1"/>
  <c r="F12" i="5"/>
  <c r="H1524" i="1"/>
  <c r="D43" i="8"/>
  <c r="I35" i="3" s="1"/>
  <c r="G1499" i="1"/>
  <c r="H1481" i="1"/>
  <c r="D42" i="8"/>
  <c r="B316" i="9"/>
  <c r="I1473" i="1"/>
  <c r="I1471" i="1"/>
  <c r="I1468" i="1"/>
  <c r="I1466" i="1"/>
  <c r="I1464" i="1"/>
  <c r="I1462" i="1"/>
  <c r="E636" i="4"/>
  <c r="D630" i="1" s="1"/>
  <c r="E635" i="4"/>
  <c r="D629" i="1" s="1"/>
  <c r="G159" i="1"/>
  <c r="E151" i="4"/>
  <c r="F163" i="4"/>
  <c r="E289" i="4"/>
  <c r="E291" i="4" s="1"/>
  <c r="D287" i="1" s="1"/>
  <c r="I16" i="3"/>
  <c r="F420" i="4"/>
  <c r="C414" i="1"/>
  <c r="B192" i="9"/>
  <c r="F89" i="6"/>
  <c r="C1383" i="1"/>
  <c r="D141" i="6"/>
  <c r="G318" i="9" s="1"/>
  <c r="E318" i="9" s="1"/>
  <c r="F5" i="6"/>
  <c r="H24" i="3"/>
  <c r="C1299" i="1"/>
  <c r="D237" i="5"/>
  <c r="F238" i="5"/>
  <c r="C1215" i="1"/>
  <c r="G310" i="9"/>
  <c r="E310" i="9" s="1"/>
  <c r="B310" i="9" s="1"/>
  <c r="F190" i="5"/>
  <c r="C1167" i="1"/>
  <c r="D68" i="5"/>
  <c r="F69" i="5"/>
  <c r="C1047" i="1"/>
  <c r="F625" i="4"/>
  <c r="C619" i="1"/>
  <c r="F567" i="4"/>
  <c r="C561" i="1"/>
  <c r="F515" i="4"/>
  <c r="C509" i="1"/>
  <c r="I28" i="3"/>
  <c r="D1435" i="1"/>
  <c r="F311" i="4"/>
  <c r="C306" i="1"/>
  <c r="F252" i="4"/>
  <c r="C248" i="1"/>
  <c r="F196" i="4"/>
  <c r="C192" i="1"/>
  <c r="F124" i="4"/>
  <c r="C120" i="1"/>
  <c r="F82" i="4"/>
  <c r="C78" i="1"/>
  <c r="F44" i="4"/>
  <c r="C40" i="1"/>
  <c r="I1479" i="1"/>
  <c r="I1477" i="1"/>
  <c r="I1460" i="1"/>
  <c r="I1458" i="1"/>
  <c r="I1456" i="1"/>
  <c r="I1451" i="1"/>
  <c r="I1449" i="1"/>
  <c r="I1447" i="1"/>
  <c r="E350" i="4"/>
  <c r="I1474" i="1"/>
  <c r="I1472" i="1"/>
  <c r="I1467" i="1"/>
  <c r="I1465" i="1"/>
  <c r="I1463" i="1"/>
  <c r="G1124" i="1"/>
  <c r="E165" i="9"/>
  <c r="B165" i="9" s="1"/>
  <c r="E166" i="9"/>
  <c r="B166" i="9" s="1"/>
  <c r="F129" i="6"/>
  <c r="C1423" i="1"/>
  <c r="F35" i="6"/>
  <c r="H25" i="3"/>
  <c r="C1329" i="1"/>
  <c r="F258" i="5"/>
  <c r="C1235" i="1"/>
  <c r="G311" i="9"/>
  <c r="E311" i="9" s="1"/>
  <c r="B311" i="9" s="1"/>
  <c r="F206" i="5"/>
  <c r="C1183" i="1"/>
  <c r="D176" i="5"/>
  <c r="F87" i="5"/>
  <c r="C1065" i="1"/>
  <c r="D6" i="5"/>
  <c r="H20" i="3"/>
  <c r="C985" i="1"/>
  <c r="F593" i="4"/>
  <c r="C587" i="1"/>
  <c r="D528" i="4"/>
  <c r="D635" i="4" s="1"/>
  <c r="F529" i="4"/>
  <c r="C523" i="1"/>
  <c r="F459" i="4"/>
  <c r="C453" i="1"/>
  <c r="E175" i="5"/>
  <c r="D1152" i="1" s="1"/>
  <c r="I22" i="3"/>
  <c r="D1153" i="1"/>
  <c r="E68" i="5"/>
  <c r="D350" i="4"/>
  <c r="F351" i="4"/>
  <c r="C346" i="1"/>
  <c r="D298" i="4"/>
  <c r="F299" i="4"/>
  <c r="C294" i="1"/>
  <c r="F224" i="4"/>
  <c r="C220" i="1"/>
  <c r="G21" i="9"/>
  <c r="H21" i="9"/>
  <c r="D151" i="4"/>
  <c r="F152" i="4"/>
  <c r="C148" i="1"/>
  <c r="F106" i="4"/>
  <c r="C102" i="1"/>
  <c r="F50" i="4"/>
  <c r="C46" i="1"/>
  <c r="D6" i="4"/>
  <c r="E639" i="4"/>
  <c r="D407" i="1"/>
  <c r="F363" i="4"/>
  <c r="G638" i="1"/>
  <c r="G358" i="1"/>
  <c r="D985" i="1" l="1"/>
  <c r="G985" i="1" s="1"/>
  <c r="F7" i="5"/>
  <c r="K1451" i="9"/>
  <c r="G314" i="9"/>
  <c r="E314" i="9" s="1"/>
  <c r="B314" i="9" s="1"/>
  <c r="C1518" i="1"/>
  <c r="G1518" i="1" s="1"/>
  <c r="H19" i="9"/>
  <c r="E19" i="9" s="1"/>
  <c r="B19" i="9" s="1"/>
  <c r="I34" i="3"/>
  <c r="G313" i="9"/>
  <c r="E313" i="9" s="1"/>
  <c r="B313" i="9" s="1"/>
  <c r="C1517" i="1"/>
  <c r="H1517" i="1" s="1"/>
  <c r="D147" i="1"/>
  <c r="I17" i="3"/>
  <c r="E413" i="4"/>
  <c r="E414" i="4" s="1"/>
  <c r="D409" i="1" s="1"/>
  <c r="E290" i="4"/>
  <c r="D286" i="1" s="1"/>
  <c r="D285" i="1"/>
  <c r="F635" i="4"/>
  <c r="C629" i="1"/>
  <c r="B318" i="9"/>
  <c r="E317" i="9"/>
  <c r="G46" i="1"/>
  <c r="H46" i="1"/>
  <c r="G102" i="1"/>
  <c r="H102" i="1"/>
  <c r="H148" i="1"/>
  <c r="G148" i="1"/>
  <c r="D289" i="4"/>
  <c r="F151" i="4"/>
  <c r="H17" i="3"/>
  <c r="C147" i="1"/>
  <c r="E21" i="9"/>
  <c r="G346" i="1"/>
  <c r="H346" i="1"/>
  <c r="D408" i="4"/>
  <c r="F350" i="4"/>
  <c r="C345" i="1"/>
  <c r="G587" i="1"/>
  <c r="H587" i="1"/>
  <c r="H985" i="1"/>
  <c r="H1065" i="1"/>
  <c r="G1065" i="1"/>
  <c r="D175" i="5"/>
  <c r="F176" i="5"/>
  <c r="H22" i="3"/>
  <c r="C1153" i="1"/>
  <c r="H1235" i="1"/>
  <c r="G1235" i="1"/>
  <c r="G1329" i="1"/>
  <c r="H1329" i="1"/>
  <c r="E408" i="4"/>
  <c r="D403" i="1" s="1"/>
  <c r="D345" i="1"/>
  <c r="E407" i="4"/>
  <c r="D402" i="1" s="1"/>
  <c r="H1167" i="1"/>
  <c r="G1167" i="1"/>
  <c r="G1299" i="1"/>
  <c r="H1299" i="1"/>
  <c r="G414" i="1"/>
  <c r="H414" i="1"/>
  <c r="D633" i="1"/>
  <c r="D412" i="4"/>
  <c r="D290" i="4"/>
  <c r="F6" i="4"/>
  <c r="H16" i="3"/>
  <c r="C2" i="1"/>
  <c r="G220" i="1"/>
  <c r="H220" i="1"/>
  <c r="H294" i="1"/>
  <c r="G294" i="1"/>
  <c r="D407" i="4"/>
  <c r="F298" i="4"/>
  <c r="C293" i="1"/>
  <c r="I21" i="3"/>
  <c r="D1046" i="1"/>
  <c r="E6" i="5"/>
  <c r="G285" i="9" s="1"/>
  <c r="E285" i="9" s="1"/>
  <c r="B285" i="9" s="1"/>
  <c r="H453" i="1"/>
  <c r="G453" i="1"/>
  <c r="H523" i="1"/>
  <c r="G523" i="1"/>
  <c r="D636" i="4"/>
  <c r="F528" i="4"/>
  <c r="C522" i="1"/>
  <c r="G278" i="9"/>
  <c r="C984" i="1"/>
  <c r="H1183" i="1"/>
  <c r="G1183" i="1"/>
  <c r="G1423" i="1"/>
  <c r="H1423" i="1"/>
  <c r="H40" i="1"/>
  <c r="G40" i="1"/>
  <c r="G78" i="1"/>
  <c r="H78" i="1"/>
  <c r="G120" i="1"/>
  <c r="H120" i="1"/>
  <c r="G192" i="1"/>
  <c r="H192" i="1"/>
  <c r="G248" i="1"/>
  <c r="H248" i="1"/>
  <c r="G306" i="1"/>
  <c r="H306" i="1"/>
  <c r="H509" i="1"/>
  <c r="G509" i="1"/>
  <c r="H561" i="1"/>
  <c r="G561" i="1"/>
  <c r="G619" i="1"/>
  <c r="H619" i="1"/>
  <c r="H1047" i="1"/>
  <c r="G1047" i="1"/>
  <c r="F68" i="5"/>
  <c r="H21" i="3"/>
  <c r="C1046" i="1"/>
  <c r="H1215" i="1"/>
  <c r="G1215" i="1"/>
  <c r="F237" i="5"/>
  <c r="H23" i="3"/>
  <c r="C1214" i="1"/>
  <c r="F141" i="6"/>
  <c r="C1435" i="1"/>
  <c r="H28" i="3"/>
  <c r="G1383" i="1"/>
  <c r="H1383" i="1"/>
  <c r="G1517" i="1"/>
  <c r="F6" i="5" l="1"/>
  <c r="H1518" i="1"/>
  <c r="H11" i="3"/>
  <c r="N3" i="9" s="1"/>
  <c r="E312" i="9"/>
  <c r="E415" i="4"/>
  <c r="D410" i="1" s="1"/>
  <c r="D408" i="1"/>
  <c r="E640" i="4"/>
  <c r="E641" i="4" s="1"/>
  <c r="D635" i="1" s="1"/>
  <c r="H1046" i="1"/>
  <c r="G1046" i="1"/>
  <c r="G1435" i="1"/>
  <c r="H1435" i="1"/>
  <c r="H1214" i="1"/>
  <c r="G1214" i="1"/>
  <c r="H522" i="1"/>
  <c r="G522" i="1"/>
  <c r="F636" i="4"/>
  <c r="C630" i="1"/>
  <c r="H293" i="1"/>
  <c r="G293" i="1"/>
  <c r="F407" i="4"/>
  <c r="C402" i="1"/>
  <c r="F290" i="4"/>
  <c r="C286" i="1"/>
  <c r="F175" i="5"/>
  <c r="C1152" i="1"/>
  <c r="B21" i="9"/>
  <c r="D291" i="4"/>
  <c r="F289" i="4"/>
  <c r="D413" i="4"/>
  <c r="C285" i="1"/>
  <c r="G629" i="1"/>
  <c r="H629" i="1"/>
  <c r="H278" i="9"/>
  <c r="E278" i="9" s="1"/>
  <c r="D984" i="1"/>
  <c r="H8" i="3" s="1"/>
  <c r="G2" i="1"/>
  <c r="H2" i="1"/>
  <c r="D639" i="4"/>
  <c r="D414" i="4"/>
  <c r="F412" i="4"/>
  <c r="C407" i="1"/>
  <c r="H9" i="3"/>
  <c r="H1153" i="1"/>
  <c r="G1153" i="1"/>
  <c r="G345" i="1"/>
  <c r="H345" i="1"/>
  <c r="F408" i="4"/>
  <c r="C403" i="1"/>
  <c r="G147" i="1"/>
  <c r="H147" i="1"/>
  <c r="I11" i="3" l="1"/>
  <c r="E642" i="4"/>
  <c r="E646" i="4" s="1"/>
  <c r="D634" i="1"/>
  <c r="M3" i="9"/>
  <c r="B278" i="9"/>
  <c r="E277" i="9"/>
  <c r="I8" i="3" s="1"/>
  <c r="H403" i="1"/>
  <c r="G403" i="1"/>
  <c r="H407" i="1"/>
  <c r="G407" i="1"/>
  <c r="F414" i="4"/>
  <c r="C409" i="1"/>
  <c r="D640" i="4"/>
  <c r="D415" i="4"/>
  <c r="F413" i="4"/>
  <c r="C408" i="1"/>
  <c r="F291" i="4"/>
  <c r="C287" i="1"/>
  <c r="G286" i="1"/>
  <c r="H286" i="1"/>
  <c r="H402" i="1"/>
  <c r="G402" i="1"/>
  <c r="G630" i="1"/>
  <c r="H630" i="1"/>
  <c r="H984" i="1"/>
  <c r="K3" i="9"/>
  <c r="I9" i="3"/>
  <c r="D641" i="4"/>
  <c r="F639" i="4"/>
  <c r="C633" i="1"/>
  <c r="G285" i="1"/>
  <c r="H285" i="1"/>
  <c r="H1152" i="1"/>
  <c r="G1152" i="1"/>
  <c r="G984" i="1"/>
  <c r="D636" i="1" l="1"/>
  <c r="E645" i="4"/>
  <c r="D639" i="1" s="1"/>
  <c r="G633" i="1"/>
  <c r="H633" i="1"/>
  <c r="D645" i="4"/>
  <c r="F641" i="4"/>
  <c r="C635" i="1"/>
  <c r="I18" i="3"/>
  <c r="D642" i="4"/>
  <c r="F640" i="4"/>
  <c r="C634" i="1"/>
  <c r="I19" i="3"/>
  <c r="D640" i="1"/>
  <c r="G287" i="1"/>
  <c r="H287" i="1"/>
  <c r="H408" i="1"/>
  <c r="G408" i="1"/>
  <c r="F415" i="4"/>
  <c r="C410" i="1"/>
  <c r="G409" i="1"/>
  <c r="H409" i="1"/>
  <c r="G635" i="1" l="1"/>
  <c r="H635" i="1"/>
  <c r="F645" i="4"/>
  <c r="H18" i="3"/>
  <c r="C639" i="1"/>
  <c r="G410" i="1"/>
  <c r="H410" i="1"/>
  <c r="G634" i="1"/>
  <c r="H634" i="1"/>
  <c r="D646" i="4"/>
  <c r="F642" i="4"/>
  <c r="C636" i="1"/>
  <c r="G276" i="9"/>
  <c r="E276" i="9" s="1"/>
  <c r="B276" i="9" s="1"/>
  <c r="G636" i="1" l="1"/>
  <c r="H636" i="1"/>
  <c r="F646" i="4"/>
  <c r="H19" i="3"/>
  <c r="C640" i="1"/>
  <c r="G639" i="1"/>
  <c r="H639" i="1"/>
  <c r="G640" i="1" l="1"/>
  <c r="H640" i="1"/>
  <c r="H7" i="3"/>
  <c r="J3" i="9" l="1"/>
  <c r="G274" i="9" l="1"/>
  <c r="L272" i="9"/>
  <c r="H274" i="9"/>
  <c r="M272" i="9"/>
  <c r="G18" i="9"/>
  <c r="H18" i="9"/>
  <c r="H16" i="9"/>
  <c r="I5" i="9"/>
  <c r="J8" i="9"/>
  <c r="K11" i="9"/>
  <c r="I13" i="9"/>
  <c r="G17" i="9"/>
  <c r="G16" i="9"/>
  <c r="E16" i="9" s="1"/>
  <c r="H15" i="9"/>
  <c r="H17" i="9"/>
  <c r="J6" i="9"/>
  <c r="K9" i="9"/>
  <c r="I11" i="9"/>
  <c r="L15" i="9"/>
  <c r="I6" i="9"/>
  <c r="J7" i="9"/>
  <c r="K8" i="9"/>
  <c r="J11" i="9"/>
  <c r="K12" i="9"/>
  <c r="K7" i="9"/>
  <c r="I9" i="9"/>
  <c r="J12" i="9"/>
  <c r="G15" i="9"/>
  <c r="E15" i="9" s="1"/>
  <c r="I17" i="9"/>
  <c r="L16" i="9"/>
  <c r="M15" i="9"/>
  <c r="J17" i="9"/>
  <c r="K5" i="9"/>
  <c r="I7" i="9"/>
  <c r="J10" i="9"/>
  <c r="K13" i="9"/>
  <c r="M16" i="9"/>
  <c r="J5" i="9"/>
  <c r="K6" i="9"/>
  <c r="I8" i="9"/>
  <c r="J9" i="9"/>
  <c r="K10" i="9"/>
  <c r="I12" i="9"/>
  <c r="J13" i="9"/>
  <c r="F16" i="9" l="1"/>
  <c r="E8" i="9"/>
  <c r="B8" i="9" s="1"/>
  <c r="E7" i="9"/>
  <c r="B7" i="9" s="1"/>
  <c r="E9" i="9"/>
  <c r="B9" i="9" s="1"/>
  <c r="E6" i="9"/>
  <c r="B6" i="9" s="1"/>
  <c r="E11" i="9"/>
  <c r="B11" i="9" s="1"/>
  <c r="E17" i="9"/>
  <c r="B17" i="9" s="1"/>
  <c r="E5" i="9"/>
  <c r="F272" i="9"/>
  <c r="E12" i="9"/>
  <c r="B12" i="9" s="1"/>
  <c r="E10" i="9"/>
  <c r="B10" i="9" s="1"/>
  <c r="F15" i="9"/>
  <c r="B16" i="9"/>
  <c r="E13" i="9"/>
  <c r="B13" i="9" s="1"/>
  <c r="E18" i="9"/>
  <c r="B18" i="9" s="1"/>
  <c r="E274" i="9"/>
  <c r="F14" i="9" l="1"/>
  <c r="B274" i="9"/>
  <c r="E20" i="9"/>
  <c r="I7" i="3" s="1"/>
  <c r="B5" i="9"/>
  <c r="E4" i="9"/>
  <c r="E14" i="9"/>
  <c r="B272" i="9"/>
  <c r="F20" i="9"/>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<sst xmlns="http://schemas.openxmlformats.org/spreadsheetml/2006/main" count="4374" uniqueCount="3426">
  <si>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</si>
  <si>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</si>
  <si>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</si>
  <si>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</si>
  <si>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</si>
  <si>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</si>
  <si>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</si>
  <si>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</si>
  <si>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</si>
  <si>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</si>
  <si>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</si>
  <si>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</si>
  <si>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</si>
  <si>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</si>
  <si>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</si>
  <si>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</si>
  <si>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</si>
  <si>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</si>
  <si>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</si>
  <si>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</si>
  <si>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</si>
  <si>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</si>
  <si>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</si>
  <si>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</si>
  <si>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</si>
  <si>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</si>
  <si>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</si>
  <si>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</si>
  <si>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</si>
  <si>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</si>
  <si>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</si>
  <si>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GLINA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</si>
  <si>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</si>
  <si>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</si>
  <si>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</si>
  <si>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</si>
  <si>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</si>
  <si>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</si>
  <si>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</si>
  <si>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</si>
  <si>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</si>
  <si>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</si>
  <si>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</si>
  <si>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</si>
  <si>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</si>
  <si>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</si>
  <si>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</si>
  <si>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</si>
  <si>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</si>
  <si>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11515 - OSNOVNA ŠKOLA GLINA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</si>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</sst>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1922962.55</v>
      </c>
      <c r="D2" s="6">
        <f>'PR-RAS'!E6</f>
        <v>2251752.0099999998</v>
      </c>
      <c r="E2" s="6">
        <v>0</v>
      </c>
      <c r="F2" s="6">
        <v>0</v>
      </c>
      <c r="G2" s="7">
        <f t="shared" ref="G2:G264" si="0">(B2/1000)*(C2*1+D2*2)</f>
        <v>6426.4665699999996</v>
      </c>
      <c r="H2" s="7">
        <f t="shared" ref="H2:H264" si="1">ABS(C2-ROUND(C2,0))+ABS(D2-ROUND(D2,0))</f>
        <v>0.45999999972991645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1678584.44</v>
      </c>
      <c r="D46" s="1">
        <f>'PR-RAS'!E50</f>
        <v>2026686.5499999998</v>
      </c>
      <c r="E46" s="1">
        <v>0</v>
      </c>
      <c r="F46" s="1">
        <v>0</v>
      </c>
      <c r="G46" s="2">
        <f t="shared" si="0"/>
        <v>257938.08929999996</v>
      </c>
      <c r="H46" s="2">
        <f t="shared" si="1"/>
        <v>0.89000000013038516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35403</v>
      </c>
      <c r="D50" s="1">
        <f>'PR-RAS'!E54</f>
        <v>61764.35</v>
      </c>
      <c r="E50" s="1">
        <v>0</v>
      </c>
      <c r="F50" s="1">
        <v>0</v>
      </c>
      <c r="G50" s="2">
        <f t="shared" si="0"/>
        <v>7787.6533000000009</v>
      </c>
      <c r="H50" s="2">
        <f t="shared" si="1"/>
        <v>0.34999999999854481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35403</v>
      </c>
      <c r="D53" s="1">
        <f>'PR-RAS'!E57</f>
        <v>61764.35</v>
      </c>
      <c r="E53" s="1">
        <v>0</v>
      </c>
      <c r="F53" s="1">
        <v>0</v>
      </c>
      <c r="G53" s="2">
        <f t="shared" si="0"/>
        <v>8264.4484000000011</v>
      </c>
      <c r="H53" s="2">
        <f t="shared" si="1"/>
        <v>0.34999999999854481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42440.41</v>
      </c>
      <c r="D55" s="1">
        <f>'PR-RAS'!E59</f>
        <v>44443.3</v>
      </c>
      <c r="E55" s="1">
        <v>0</v>
      </c>
      <c r="F55" s="1">
        <v>0</v>
      </c>
      <c r="G55" s="2">
        <f t="shared" si="0"/>
        <v>7091.6585400000004</v>
      </c>
      <c r="H55" s="2">
        <f t="shared" si="1"/>
        <v>0.71000000000640284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42440.41</v>
      </c>
      <c r="D56" s="1">
        <f>'PR-RAS'!E60</f>
        <v>44443.3</v>
      </c>
      <c r="E56" s="1">
        <v>0</v>
      </c>
      <c r="F56" s="1">
        <v>0</v>
      </c>
      <c r="G56" s="2">
        <f t="shared" si="0"/>
        <v>7222.9855500000003</v>
      </c>
      <c r="H56" s="2">
        <f t="shared" si="1"/>
        <v>0.71000000000640284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2309.54</v>
      </c>
      <c r="D58" s="1">
        <f>'PR-RAS'!E62</f>
        <v>3600.75</v>
      </c>
      <c r="E58" s="1">
        <v>0</v>
      </c>
      <c r="F58" s="1">
        <v>0</v>
      </c>
      <c r="G58" s="2">
        <f t="shared" si="0"/>
        <v>542.12928000000011</v>
      </c>
      <c r="H58" s="2">
        <f t="shared" si="1"/>
        <v>0.71000000000003638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2309.54</v>
      </c>
      <c r="D59" s="1">
        <f>'PR-RAS'!E63</f>
        <v>3600.75</v>
      </c>
      <c r="E59" s="1">
        <v>0</v>
      </c>
      <c r="F59" s="1">
        <v>0</v>
      </c>
      <c r="G59" s="2">
        <f t="shared" si="0"/>
        <v>551.64032000000009</v>
      </c>
      <c r="H59" s="2">
        <f t="shared" si="1"/>
        <v>0.71000000000003638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1598431.49</v>
      </c>
      <c r="D64" s="1">
        <f>'PR-RAS'!E68</f>
        <v>1916878.15</v>
      </c>
      <c r="E64" s="1">
        <v>0</v>
      </c>
      <c r="F64" s="1">
        <v>0</v>
      </c>
      <c r="G64" s="2">
        <f t="shared" si="0"/>
        <v>342227.83077</v>
      </c>
      <c r="H64" s="2">
        <f t="shared" si="1"/>
        <v>0.63999999989755452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1598431.49</v>
      </c>
      <c r="D65" s="1">
        <f>'PR-RAS'!E69</f>
        <v>1916878.15</v>
      </c>
      <c r="E65" s="1">
        <v>0</v>
      </c>
      <c r="F65" s="1">
        <v>0</v>
      </c>
      <c r="G65" s="2">
        <f t="shared" si="0"/>
        <v>347660.01856</v>
      </c>
      <c r="H65" s="2">
        <f t="shared" si="1"/>
        <v>0.63999999989755452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0.08</v>
      </c>
      <c r="D78" s="1">
        <f>'PR-RAS'!E82</f>
        <v>0.57999999999999996</v>
      </c>
      <c r="E78" s="1">
        <v>0</v>
      </c>
      <c r="F78" s="1">
        <v>0</v>
      </c>
      <c r="G78" s="2">
        <f t="shared" si="0"/>
        <v>9.5479999999999995E-2</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0.08</v>
      </c>
      <c r="D79" s="1">
        <f>'PR-RAS'!E83</f>
        <v>0.57999999999999996</v>
      </c>
      <c r="E79" s="1">
        <v>0</v>
      </c>
      <c r="F79" s="1">
        <v>0</v>
      </c>
      <c r="G79" s="2">
        <f t="shared" si="0"/>
        <v>9.672E-2</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0.08</v>
      </c>
      <c r="D81" s="1">
        <f>'PR-RAS'!E85</f>
        <v>0.57999999999999996</v>
      </c>
      <c r="E81" s="1">
        <v>0</v>
      </c>
      <c r="F81" s="1">
        <v>0</v>
      </c>
      <c r="G81" s="2">
        <f t="shared" si="0"/>
        <v>9.9199999999999997E-2</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5766.98</v>
      </c>
      <c r="D120" s="1">
        <f>'PR-RAS'!E124</f>
        <v>8879.64</v>
      </c>
      <c r="E120" s="1">
        <v>0</v>
      </c>
      <c r="F120" s="1">
        <v>0</v>
      </c>
      <c r="G120" s="2">
        <f t="shared" si="0"/>
        <v>2799.6249399999997</v>
      </c>
      <c r="H120" s="2">
        <f t="shared" si="1"/>
        <v>0.38000000000101863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4066.98</v>
      </c>
      <c r="D121" s="1">
        <f>'PR-RAS'!E125</f>
        <v>7879.64</v>
      </c>
      <c r="E121" s="1">
        <v>0</v>
      </c>
      <c r="F121" s="1">
        <v>0</v>
      </c>
      <c r="G121" s="2">
        <f t="shared" si="0"/>
        <v>2379.1512000000002</v>
      </c>
      <c r="H121" s="2">
        <f t="shared" si="1"/>
        <v>0.37999999999965439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643.19000000000005</v>
      </c>
      <c r="D122" s="1">
        <f>'PR-RAS'!E126</f>
        <v>0</v>
      </c>
      <c r="E122" s="1">
        <v>0</v>
      </c>
      <c r="F122" s="1">
        <v>0</v>
      </c>
      <c r="G122" s="2">
        <f t="shared" si="0"/>
        <v>77.825990000000004</v>
      </c>
      <c r="H122" s="2">
        <f t="shared" si="1"/>
        <v>0.19000000000005457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3423.79</v>
      </c>
      <c r="D123" s="1">
        <f>'PR-RAS'!E127</f>
        <v>7879.64</v>
      </c>
      <c r="E123" s="1">
        <v>0</v>
      </c>
      <c r="F123" s="1">
        <v>0</v>
      </c>
      <c r="G123" s="2">
        <f t="shared" si="0"/>
        <v>2340.3345399999998</v>
      </c>
      <c r="H123" s="2">
        <f t="shared" si="1"/>
        <v>0.56999999999970896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1700</v>
      </c>
      <c r="D124" s="1">
        <f>'PR-RAS'!E128</f>
        <v>1000</v>
      </c>
      <c r="E124" s="1">
        <v>0</v>
      </c>
      <c r="F124" s="1">
        <v>0</v>
      </c>
      <c r="G124" s="2">
        <f t="shared" si="0"/>
        <v>455.09999999999997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1700</v>
      </c>
      <c r="D125" s="1">
        <f>'PR-RAS'!E129</f>
        <v>1000</v>
      </c>
      <c r="E125" s="1">
        <v>0</v>
      </c>
      <c r="F125" s="1">
        <v>0</v>
      </c>
      <c r="G125" s="2">
        <f t="shared" si="0"/>
        <v>458.8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238611.05</v>
      </c>
      <c r="D129" s="1">
        <f>'PR-RAS'!E133</f>
        <v>216185.24</v>
      </c>
      <c r="E129" s="1">
        <v>0</v>
      </c>
      <c r="F129" s="1">
        <v>0</v>
      </c>
      <c r="G129" s="2">
        <f t="shared" si="0"/>
        <v>85885.635840000003</v>
      </c>
      <c r="H129" s="2">
        <f t="shared" si="1"/>
        <v>0.28999999997904524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238611.05</v>
      </c>
      <c r="D130" s="1">
        <f>'PR-RAS'!E134</f>
        <v>216185.24</v>
      </c>
      <c r="E130" s="1">
        <v>0</v>
      </c>
      <c r="F130" s="1">
        <v>0</v>
      </c>
      <c r="G130" s="2">
        <f t="shared" si="0"/>
        <v>86556.617370000007</v>
      </c>
      <c r="H130" s="2">
        <f t="shared" si="1"/>
        <v>0.28999999997904524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238611.05</v>
      </c>
      <c r="D131" s="1">
        <f>'PR-RAS'!E135</f>
        <v>216185.24</v>
      </c>
      <c r="E131" s="1">
        <v>0</v>
      </c>
      <c r="F131" s="1">
        <v>0</v>
      </c>
      <c r="G131" s="2">
        <f t="shared" si="0"/>
        <v>87227.598900000012</v>
      </c>
      <c r="H131" s="2">
        <f t="shared" si="1"/>
        <v>0.28999999997904524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1848119.29</v>
      </c>
      <c r="D147" s="1">
        <f>'PR-RAS'!E151</f>
        <v>2186524.3299999996</v>
      </c>
      <c r="E147" s="1">
        <v>0</v>
      </c>
      <c r="F147" s="1">
        <v>0</v>
      </c>
      <c r="G147" s="2">
        <f t="shared" si="0"/>
        <v>908290.52069999988</v>
      </c>
      <c r="H147" s="2">
        <f t="shared" si="1"/>
        <v>0.61999999964609742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1457513.7499999998</v>
      </c>
      <c r="D148" s="1">
        <f>'PR-RAS'!E152</f>
        <v>1778002.38</v>
      </c>
      <c r="E148" s="1">
        <v>0</v>
      </c>
      <c r="F148" s="1">
        <v>0</v>
      </c>
      <c r="G148" s="2">
        <f t="shared" si="0"/>
        <v>736987.22096999991</v>
      </c>
      <c r="H148" s="2">
        <f t="shared" si="1"/>
        <v>0.63000000012107193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1188512.4099999999</v>
      </c>
      <c r="D149" s="1">
        <f>'PR-RAS'!E153</f>
        <v>1461229.73</v>
      </c>
      <c r="E149" s="1">
        <v>0</v>
      </c>
      <c r="F149" s="1">
        <v>0</v>
      </c>
      <c r="G149" s="2">
        <f t="shared" si="0"/>
        <v>608423.83675999998</v>
      </c>
      <c r="H149" s="2">
        <f t="shared" si="1"/>
        <v>0.67999999993480742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1188512.4099999999</v>
      </c>
      <c r="D150" s="1">
        <f>'PR-RAS'!E154</f>
        <v>1461229.73</v>
      </c>
      <c r="E150" s="1">
        <v>0</v>
      </c>
      <c r="F150" s="1">
        <v>0</v>
      </c>
      <c r="G150" s="2">
        <f t="shared" si="0"/>
        <v>612534.80862999998</v>
      </c>
      <c r="H150" s="2">
        <f t="shared" si="1"/>
        <v>0.67999999993480742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71550.429999999993</v>
      </c>
      <c r="D154" s="1">
        <f>'PR-RAS'!E158</f>
        <v>73461.48</v>
      </c>
      <c r="E154" s="1">
        <v>0</v>
      </c>
      <c r="F154" s="1">
        <v>0</v>
      </c>
      <c r="G154" s="2">
        <f t="shared" si="0"/>
        <v>33426.428669999994</v>
      </c>
      <c r="H154" s="2">
        <f t="shared" si="1"/>
        <v>0.90999999998894054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197450.91</v>
      </c>
      <c r="D155" s="1">
        <f>'PR-RAS'!E159</f>
        <v>243311.17</v>
      </c>
      <c r="E155" s="1">
        <v>0</v>
      </c>
      <c r="F155" s="1">
        <v>0</v>
      </c>
      <c r="G155" s="2">
        <f t="shared" si="0"/>
        <v>105347.28049999999</v>
      </c>
      <c r="H155" s="2">
        <f t="shared" si="1"/>
        <v>0.26000000000931323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197450.91</v>
      </c>
      <c r="D157" s="1">
        <f>'PR-RAS'!E161</f>
        <v>243311.17</v>
      </c>
      <c r="E157" s="1">
        <v>0</v>
      </c>
      <c r="F157" s="1">
        <v>0</v>
      </c>
      <c r="G157" s="2">
        <f t="shared" si="0"/>
        <v>106715.427</v>
      </c>
      <c r="H157" s="2">
        <f t="shared" si="1"/>
        <v>0.26000000000931323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388306.94000000006</v>
      </c>
      <c r="D159" s="1">
        <f>'PR-RAS'!E163</f>
        <v>407485.69</v>
      </c>
      <c r="E159" s="1">
        <v>0</v>
      </c>
      <c r="F159" s="1">
        <v>0</v>
      </c>
      <c r="G159" s="2">
        <f t="shared" si="0"/>
        <v>190117.97456</v>
      </c>
      <c r="H159" s="2">
        <f t="shared" si="1"/>
        <v>0.36999999993713573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115281.59</v>
      </c>
      <c r="D160" s="1">
        <f>'PR-RAS'!E164</f>
        <v>127140.48000000001</v>
      </c>
      <c r="E160" s="1">
        <v>0</v>
      </c>
      <c r="F160" s="1">
        <v>0</v>
      </c>
      <c r="G160" s="2">
        <f t="shared" si="0"/>
        <v>58760.445450000007</v>
      </c>
      <c r="H160" s="2">
        <f t="shared" si="1"/>
        <v>0.89000000001396984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47396.56</v>
      </c>
      <c r="D161" s="1">
        <f>'PR-RAS'!E165</f>
        <v>68190.38</v>
      </c>
      <c r="E161" s="1">
        <v>0</v>
      </c>
      <c r="F161" s="1">
        <v>0</v>
      </c>
      <c r="G161" s="2">
        <f t="shared" si="0"/>
        <v>29404.371200000001</v>
      </c>
      <c r="H161" s="2">
        <f t="shared" si="1"/>
        <v>0.82000000000698492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67375.89</v>
      </c>
      <c r="D162" s="1">
        <f>'PR-RAS'!E166</f>
        <v>58860.1</v>
      </c>
      <c r="E162" s="1">
        <v>0</v>
      </c>
      <c r="F162" s="1">
        <v>0</v>
      </c>
      <c r="G162" s="2">
        <f t="shared" si="0"/>
        <v>29800.47049</v>
      </c>
      <c r="H162" s="2">
        <f t="shared" si="1"/>
        <v>0.20999999999912689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509.14</v>
      </c>
      <c r="D163" s="1">
        <f>'PR-RAS'!E167</f>
        <v>90</v>
      </c>
      <c r="E163" s="1">
        <v>0</v>
      </c>
      <c r="F163" s="1">
        <v>0</v>
      </c>
      <c r="G163" s="2">
        <f t="shared" si="0"/>
        <v>111.64068</v>
      </c>
      <c r="H163" s="2">
        <f t="shared" si="1"/>
        <v>0.13999999999998636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191777.43000000002</v>
      </c>
      <c r="D165" s="1">
        <f>'PR-RAS'!E169</f>
        <v>203528.36</v>
      </c>
      <c r="E165" s="1">
        <v>0</v>
      </c>
      <c r="F165" s="1">
        <v>0</v>
      </c>
      <c r="G165" s="2">
        <f t="shared" si="0"/>
        <v>98208.800600000002</v>
      </c>
      <c r="H165" s="2">
        <f t="shared" si="1"/>
        <v>0.79000000000814907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49200.93</v>
      </c>
      <c r="D166" s="1">
        <f>'PR-RAS'!E170</f>
        <v>55745.73</v>
      </c>
      <c r="E166" s="1">
        <v>0</v>
      </c>
      <c r="F166" s="1">
        <v>0</v>
      </c>
      <c r="G166" s="2">
        <f t="shared" si="0"/>
        <v>26514.244350000004</v>
      </c>
      <c r="H166" s="2">
        <f t="shared" si="1"/>
        <v>0.33999999999650754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80072.75</v>
      </c>
      <c r="D167" s="1">
        <f>'PR-RAS'!E171</f>
        <v>87598.46</v>
      </c>
      <c r="E167" s="1">
        <v>0</v>
      </c>
      <c r="F167" s="1">
        <v>0</v>
      </c>
      <c r="G167" s="2">
        <f t="shared" si="0"/>
        <v>42374.765220000001</v>
      </c>
      <c r="H167" s="2">
        <f t="shared" si="1"/>
        <v>0.71000000000640284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56603.4</v>
      </c>
      <c r="D168" s="1">
        <f>'PR-RAS'!E172</f>
        <v>52436.49</v>
      </c>
      <c r="E168" s="1">
        <v>0</v>
      </c>
      <c r="F168" s="1">
        <v>0</v>
      </c>
      <c r="G168" s="2">
        <f t="shared" si="0"/>
        <v>26966.555460000003</v>
      </c>
      <c r="H168" s="2">
        <f t="shared" si="1"/>
        <v>0.88999999999941792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4855.7</v>
      </c>
      <c r="D169" s="1">
        <f>'PR-RAS'!E173</f>
        <v>7256.58</v>
      </c>
      <c r="E169" s="1">
        <v>0</v>
      </c>
      <c r="F169" s="1">
        <v>0</v>
      </c>
      <c r="G169" s="2">
        <f t="shared" si="0"/>
        <v>3253.9684800000005</v>
      </c>
      <c r="H169" s="2">
        <f t="shared" si="1"/>
        <v>0.72000000000025466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741.73</v>
      </c>
      <c r="D170" s="1">
        <f>'PR-RAS'!E174</f>
        <v>0</v>
      </c>
      <c r="E170" s="1">
        <v>0</v>
      </c>
      <c r="F170" s="1">
        <v>0</v>
      </c>
      <c r="G170" s="2">
        <f t="shared" si="0"/>
        <v>125.35237000000001</v>
      </c>
      <c r="H170" s="2">
        <f t="shared" si="1"/>
        <v>0.26999999999998181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302.92</v>
      </c>
      <c r="D172" s="1">
        <f>'PR-RAS'!E176</f>
        <v>491.1</v>
      </c>
      <c r="E172" s="1">
        <v>0</v>
      </c>
      <c r="F172" s="1">
        <v>0</v>
      </c>
      <c r="G172" s="2">
        <f t="shared" si="0"/>
        <v>219.75552000000005</v>
      </c>
      <c r="H172" s="2">
        <f t="shared" si="1"/>
        <v>0.18000000000000682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65535.399999999994</v>
      </c>
      <c r="D173" s="1">
        <f>'PR-RAS'!E177</f>
        <v>58919.4</v>
      </c>
      <c r="E173" s="1">
        <v>0</v>
      </c>
      <c r="F173" s="1">
        <v>0</v>
      </c>
      <c r="G173" s="2">
        <f t="shared" si="0"/>
        <v>31540.362399999998</v>
      </c>
      <c r="H173" s="2">
        <f t="shared" si="1"/>
        <v>0.79999999999563443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26261.06</v>
      </c>
      <c r="D174" s="1">
        <f>'PR-RAS'!E178</f>
        <v>17708.740000000002</v>
      </c>
      <c r="E174" s="1">
        <v>0</v>
      </c>
      <c r="F174" s="1">
        <v>0</v>
      </c>
      <c r="G174" s="2">
        <f t="shared" si="0"/>
        <v>10670.387420000001</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6514.04</v>
      </c>
      <c r="D175" s="1">
        <f>'PR-RAS'!E179</f>
        <v>14515</v>
      </c>
      <c r="E175" s="1">
        <v>0</v>
      </c>
      <c r="F175" s="1">
        <v>0</v>
      </c>
      <c r="G175" s="2">
        <f t="shared" si="0"/>
        <v>6184.6629599999997</v>
      </c>
      <c r="H175" s="2">
        <f t="shared" si="1"/>
        <v>3.999999999996362E-2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10613.49</v>
      </c>
      <c r="D177" s="1">
        <f>'PR-RAS'!E181</f>
        <v>9524.85</v>
      </c>
      <c r="E177" s="1">
        <v>0</v>
      </c>
      <c r="F177" s="1">
        <v>0</v>
      </c>
      <c r="G177" s="2">
        <f t="shared" si="0"/>
        <v>5220.7214400000003</v>
      </c>
      <c r="H177" s="2">
        <f t="shared" si="1"/>
        <v>0.63999999999941792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5978.4</v>
      </c>
      <c r="D178" s="1">
        <f>'PR-RAS'!E182</f>
        <v>5978.4</v>
      </c>
      <c r="E178" s="1">
        <v>0</v>
      </c>
      <c r="F178" s="1">
        <v>0</v>
      </c>
      <c r="G178" s="2">
        <f t="shared" si="0"/>
        <v>3174.5303999999992</v>
      </c>
      <c r="H178" s="2">
        <f t="shared" si="1"/>
        <v>0.7999999999992724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2467.11</v>
      </c>
      <c r="D179" s="1">
        <f>'PR-RAS'!E183</f>
        <v>1276.3499999999999</v>
      </c>
      <c r="E179" s="1">
        <v>0</v>
      </c>
      <c r="F179" s="1">
        <v>0</v>
      </c>
      <c r="G179" s="2">
        <f t="shared" si="0"/>
        <v>893.52617999999984</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118.64</v>
      </c>
      <c r="D180" s="1">
        <f>'PR-RAS'!E184</f>
        <v>1783.11</v>
      </c>
      <c r="E180" s="1">
        <v>0</v>
      </c>
      <c r="F180" s="1">
        <v>0</v>
      </c>
      <c r="G180" s="2">
        <f t="shared" si="0"/>
        <v>659.58993999999996</v>
      </c>
      <c r="H180" s="2">
        <f t="shared" si="1"/>
        <v>0.46999999999989939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4296.38</v>
      </c>
      <c r="D181" s="1">
        <f>'PR-RAS'!E185</f>
        <v>4165.13</v>
      </c>
      <c r="E181" s="1">
        <v>0</v>
      </c>
      <c r="F181" s="1">
        <v>0</v>
      </c>
      <c r="G181" s="2">
        <f t="shared" si="0"/>
        <v>2272.7952</v>
      </c>
      <c r="H181" s="2">
        <f t="shared" si="1"/>
        <v>0.51000000000021828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9286.2800000000007</v>
      </c>
      <c r="D182" s="1">
        <f>'PR-RAS'!E186</f>
        <v>3967.82</v>
      </c>
      <c r="E182" s="1">
        <v>0</v>
      </c>
      <c r="F182" s="1">
        <v>0</v>
      </c>
      <c r="G182" s="2">
        <f t="shared" si="0"/>
        <v>3117.1675200000004</v>
      </c>
      <c r="H182" s="2">
        <f t="shared" si="1"/>
        <v>0.46000000000049113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15712.52</v>
      </c>
      <c r="D184" s="1">
        <f>'PR-RAS'!E188</f>
        <v>17897.45</v>
      </c>
      <c r="E184" s="1">
        <v>0</v>
      </c>
      <c r="F184" s="1">
        <v>0</v>
      </c>
      <c r="G184" s="2">
        <f t="shared" si="0"/>
        <v>9425.8578600000001</v>
      </c>
      <c r="H184" s="2">
        <f t="shared" si="1"/>
        <v>0.93000000000029104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4077.86</v>
      </c>
      <c r="D186" s="1">
        <f>'PR-RAS'!E190</f>
        <v>3434.21</v>
      </c>
      <c r="E186" s="1">
        <v>0</v>
      </c>
      <c r="F186" s="1">
        <v>0</v>
      </c>
      <c r="G186" s="2">
        <f t="shared" si="0"/>
        <v>2025.0618000000002</v>
      </c>
      <c r="H186" s="2">
        <f t="shared" si="1"/>
        <v>0.34999999999990905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608.39</v>
      </c>
      <c r="D187" s="1">
        <f>'PR-RAS'!E191</f>
        <v>1355.25</v>
      </c>
      <c r="E187" s="1">
        <v>0</v>
      </c>
      <c r="F187" s="1">
        <v>0</v>
      </c>
      <c r="G187" s="2">
        <f t="shared" si="0"/>
        <v>617.31353999999999</v>
      </c>
      <c r="H187" s="2">
        <f t="shared" si="1"/>
        <v>0.63999999999998636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238.09</v>
      </c>
      <c r="D188" s="1">
        <f>'PR-RAS'!E192</f>
        <v>238.09</v>
      </c>
      <c r="E188" s="1">
        <v>0</v>
      </c>
      <c r="F188" s="1">
        <v>0</v>
      </c>
      <c r="G188" s="2">
        <f t="shared" si="0"/>
        <v>133.56849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3605.46</v>
      </c>
      <c r="D189" s="1">
        <f>'PR-RAS'!E193</f>
        <v>3503.13</v>
      </c>
      <c r="E189" s="1">
        <v>0</v>
      </c>
      <c r="F189" s="1">
        <v>0</v>
      </c>
      <c r="G189" s="2">
        <f t="shared" si="0"/>
        <v>1995.0033600000002</v>
      </c>
      <c r="H189" s="2">
        <f t="shared" si="1"/>
        <v>0.59000000000014552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7182.72</v>
      </c>
      <c r="D191" s="1">
        <f>'PR-RAS'!E195</f>
        <v>9366.77</v>
      </c>
      <c r="E191" s="1">
        <v>0</v>
      </c>
      <c r="F191" s="1">
        <v>0</v>
      </c>
      <c r="G191" s="2">
        <f t="shared" si="0"/>
        <v>4924.0894000000008</v>
      </c>
      <c r="H191" s="2">
        <f t="shared" si="1"/>
        <v>0.50999999999930878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2298.6</v>
      </c>
      <c r="D192" s="1">
        <f>'PR-RAS'!E196</f>
        <v>1036.26</v>
      </c>
      <c r="E192" s="1">
        <v>0</v>
      </c>
      <c r="F192" s="1">
        <v>0</v>
      </c>
      <c r="G192" s="2">
        <f t="shared" si="0"/>
        <v>834.88391999999999</v>
      </c>
      <c r="H192" s="2">
        <f t="shared" si="1"/>
        <v>0.66000000000008185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2298.6</v>
      </c>
      <c r="D206" s="1">
        <f>'PR-RAS'!E210</f>
        <v>1036.26</v>
      </c>
      <c r="E206" s="1">
        <v>0</v>
      </c>
      <c r="F206" s="1">
        <v>0</v>
      </c>
      <c r="G206" s="2">
        <f t="shared" si="0"/>
        <v>896.07959999999991</v>
      </c>
      <c r="H206" s="2">
        <f t="shared" si="1"/>
        <v>0.66000000000008185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838.65</v>
      </c>
      <c r="D207" s="1">
        <f>'PR-RAS'!E211</f>
        <v>1036.26</v>
      </c>
      <c r="E207" s="1">
        <v>0</v>
      </c>
      <c r="F207" s="1">
        <v>0</v>
      </c>
      <c r="G207" s="2">
        <f t="shared" si="0"/>
        <v>599.70101999999997</v>
      </c>
      <c r="H207" s="2">
        <f t="shared" si="1"/>
        <v>0.61000000000001364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1459.95</v>
      </c>
      <c r="D210" s="1">
        <f>'PR-RAS'!E214</f>
        <v>0</v>
      </c>
      <c r="E210" s="1">
        <v>0</v>
      </c>
      <c r="F210" s="1">
        <v>0</v>
      </c>
      <c r="G210" s="2">
        <f t="shared" si="0"/>
        <v>305.12954999999999</v>
      </c>
      <c r="H210" s="2">
        <f t="shared" si="1"/>
        <v>4.9999999999954525E-2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1848119.29</v>
      </c>
      <c r="D285" s="1">
        <f>'PR-RAS'!E289</f>
        <v>2186524.3299999996</v>
      </c>
      <c r="E285" s="1">
        <v>0</v>
      </c>
      <c r="F285" s="1">
        <v>0</v>
      </c>
      <c r="G285" s="2">
        <f t="shared" si="8"/>
        <v>1766811.6977999997</v>
      </c>
      <c r="H285" s="2">
        <f t="shared" si="9"/>
        <v>0.61999999964609742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74843.260000000009</v>
      </c>
      <c r="D286" s="1">
        <f>'PR-RAS'!E290</f>
        <v>65227.680000000168</v>
      </c>
      <c r="E286" s="1">
        <v>0</v>
      </c>
      <c r="F286" s="1">
        <v>0</v>
      </c>
      <c r="G286" s="2">
        <f t="shared" si="8"/>
        <v>58510.106700000091</v>
      </c>
      <c r="H286" s="2">
        <f t="shared" si="9"/>
        <v>0.57999999984167516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71478.94</v>
      </c>
      <c r="D288" s="1">
        <f>'PR-RAS'!E292</f>
        <v>116164.01</v>
      </c>
      <c r="E288" s="1">
        <v>0</v>
      </c>
      <c r="F288" s="1">
        <v>0</v>
      </c>
      <c r="G288" s="2">
        <f t="shared" si="8"/>
        <v>87192.597519999981</v>
      </c>
      <c r="H288" s="2">
        <f t="shared" si="9"/>
        <v>6.9999999992433004E-2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30158.190000000002</v>
      </c>
      <c r="D345" s="1">
        <f>'PR-RAS'!E350</f>
        <v>96176.37</v>
      </c>
      <c r="E345" s="1">
        <v>0</v>
      </c>
      <c r="F345" s="1">
        <v>0</v>
      </c>
      <c r="G345" s="2">
        <f t="shared" si="8"/>
        <v>76543.759919999997</v>
      </c>
      <c r="H345" s="2">
        <f t="shared" si="9"/>
        <v>0.55999999999767169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8613.65</v>
      </c>
      <c r="D358" s="1">
        <f>'PR-RAS'!E363</f>
        <v>79926.37</v>
      </c>
      <c r="E358" s="1">
        <v>0</v>
      </c>
      <c r="F358" s="1">
        <v>0</v>
      </c>
      <c r="G358" s="2">
        <f t="shared" si="8"/>
        <v>60142.501229999994</v>
      </c>
      <c r="H358" s="2">
        <f t="shared" si="9"/>
        <v>0.71999999999570719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22295.03</v>
      </c>
      <c r="E359" s="1">
        <v>0</v>
      </c>
      <c r="F359" s="1">
        <v>0</v>
      </c>
      <c r="G359" s="2">
        <f t="shared" si="8"/>
        <v>15963.241479999999</v>
      </c>
      <c r="H359" s="2">
        <f t="shared" si="9"/>
        <v>2.9999999998835847E-2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22295.03</v>
      </c>
      <c r="E361" s="1">
        <v>0</v>
      </c>
      <c r="F361" s="1">
        <v>0</v>
      </c>
      <c r="G361" s="2">
        <f t="shared" si="8"/>
        <v>16052.421599999998</v>
      </c>
      <c r="H361" s="2">
        <f t="shared" si="9"/>
        <v>2.9999999998835847E-2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7042.3099999999995</v>
      </c>
      <c r="D364" s="1">
        <f>'PR-RAS'!E369</f>
        <v>8261.23</v>
      </c>
      <c r="E364" s="1">
        <v>0</v>
      </c>
      <c r="F364" s="1">
        <v>0</v>
      </c>
      <c r="G364" s="2">
        <f t="shared" si="8"/>
        <v>8554.0115099999985</v>
      </c>
      <c r="H364" s="2">
        <f t="shared" si="9"/>
        <v>0.53999999999905413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2819.88</v>
      </c>
      <c r="D365" s="1">
        <f>'PR-RAS'!E370</f>
        <v>1050</v>
      </c>
      <c r="E365" s="1">
        <v>0</v>
      </c>
      <c r="F365" s="1">
        <v>0</v>
      </c>
      <c r="G365" s="2">
        <f t="shared" si="8"/>
        <v>1790.8363199999999</v>
      </c>
      <c r="H365" s="2">
        <f t="shared" si="9"/>
        <v>0.11999999999989086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2469.4299999999998</v>
      </c>
      <c r="D367" s="1">
        <f>'PR-RAS'!E372</f>
        <v>6198.23</v>
      </c>
      <c r="E367" s="1">
        <v>0</v>
      </c>
      <c r="F367" s="1">
        <v>0</v>
      </c>
      <c r="G367" s="2">
        <f t="shared" si="8"/>
        <v>5440.9157399999995</v>
      </c>
      <c r="H367" s="2">
        <f t="shared" si="9"/>
        <v>0.65999999999939973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1753</v>
      </c>
      <c r="D370" s="1">
        <f>'PR-RAS'!E375</f>
        <v>1013</v>
      </c>
      <c r="E370" s="1">
        <v>0</v>
      </c>
      <c r="F370" s="1">
        <v>0</v>
      </c>
      <c r="G370" s="2">
        <f t="shared" si="8"/>
        <v>1394.451</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1571.34</v>
      </c>
      <c r="D378" s="1">
        <f>'PR-RAS'!E383</f>
        <v>49370.11</v>
      </c>
      <c r="E378" s="1">
        <v>0</v>
      </c>
      <c r="F378" s="1">
        <v>0</v>
      </c>
      <c r="G378" s="2">
        <f t="shared" si="8"/>
        <v>37817.458119999996</v>
      </c>
      <c r="H378" s="2">
        <f t="shared" si="9"/>
        <v>0.45000000000050022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1571.34</v>
      </c>
      <c r="D379" s="1">
        <f>'PR-RAS'!E384</f>
        <v>49370.11</v>
      </c>
      <c r="E379" s="1">
        <v>0</v>
      </c>
      <c r="F379" s="1">
        <v>0</v>
      </c>
      <c r="G379" s="2">
        <f t="shared" si="8"/>
        <v>37917.769679999998</v>
      </c>
      <c r="H379" s="2">
        <f t="shared" si="9"/>
        <v>0.45000000000050022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21544.54</v>
      </c>
      <c r="D397" s="1">
        <f>'PR-RAS'!E402</f>
        <v>16250</v>
      </c>
      <c r="E397" s="1">
        <v>0</v>
      </c>
      <c r="F397" s="1">
        <v>0</v>
      </c>
      <c r="G397" s="2">
        <f t="shared" si="8"/>
        <v>21401.637840000003</v>
      </c>
      <c r="H397" s="2">
        <f t="shared" si="9"/>
        <v>0.45999999999912689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21544.54</v>
      </c>
      <c r="D398" s="1">
        <f>'PR-RAS'!E403</f>
        <v>16250</v>
      </c>
      <c r="E398" s="1">
        <v>0</v>
      </c>
      <c r="F398" s="1">
        <v>0</v>
      </c>
      <c r="G398" s="2">
        <f t="shared" si="8"/>
        <v>21455.682380000002</v>
      </c>
      <c r="H398" s="2">
        <f t="shared" si="9"/>
        <v>0.45999999999912689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30158.190000000002</v>
      </c>
      <c r="D403" s="1">
        <f>'PR-RAS'!E408</f>
        <v>96176.37</v>
      </c>
      <c r="E403" s="1">
        <v>0</v>
      </c>
      <c r="F403" s="1">
        <v>0</v>
      </c>
      <c r="G403" s="2">
        <f t="shared" si="8"/>
        <v>89449.393859999996</v>
      </c>
      <c r="H403" s="2">
        <f t="shared" si="9"/>
        <v>0.55999999999767169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1922962.55</v>
      </c>
      <c r="D407" s="1">
        <f>'PR-RAS'!E412</f>
        <v>2251752.0099999998</v>
      </c>
      <c r="E407" s="1">
        <v>0</v>
      </c>
      <c r="F407" s="1">
        <v>0</v>
      </c>
      <c r="G407" s="2">
        <f t="shared" si="8"/>
        <v>2609145.4274200001</v>
      </c>
      <c r="H407" s="2">
        <f t="shared" si="9"/>
        <v>0.45999999972991645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1878277.48</v>
      </c>
      <c r="D408" s="1">
        <f>'PR-RAS'!E413</f>
        <v>2282700.6999999997</v>
      </c>
      <c r="E408" s="1">
        <v>0</v>
      </c>
      <c r="F408" s="1">
        <v>0</v>
      </c>
      <c r="G408" s="2">
        <f t="shared" si="8"/>
        <v>2622577.3041599994</v>
      </c>
      <c r="H408" s="2">
        <f t="shared" si="9"/>
        <v>0.78000000026077032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44685.070000000065</v>
      </c>
      <c r="D409" s="1">
        <f>'PR-RAS'!E414</f>
        <v>0</v>
      </c>
      <c r="E409" s="1">
        <v>0</v>
      </c>
      <c r="F409" s="1">
        <v>0</v>
      </c>
      <c r="G409" s="2">
        <f t="shared" si="8"/>
        <v>18231.508560000024</v>
      </c>
      <c r="H409" s="2">
        <f t="shared" si="9"/>
        <v>7.000000006519258E-2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30948.689999999944</v>
      </c>
      <c r="E410" s="1">
        <v>0</v>
      </c>
      <c r="F410" s="1">
        <v>0</v>
      </c>
      <c r="G410" s="2">
        <f t="shared" si="8"/>
        <v>25316.028419999951</v>
      </c>
      <c r="H410" s="2">
        <f t="shared" si="9"/>
        <v>0.31000000005587935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71478.94</v>
      </c>
      <c r="D411" s="1">
        <f>'PR-RAS'!E416</f>
        <v>116164.01</v>
      </c>
      <c r="E411" s="1">
        <v>0</v>
      </c>
      <c r="F411" s="1">
        <v>0</v>
      </c>
      <c r="G411" s="2">
        <f t="shared" si="8"/>
        <v>124560.85359999997</v>
      </c>
      <c r="H411" s="2">
        <f t="shared" si="9"/>
        <v>6.9999999992433004E-2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1922962.55</v>
      </c>
      <c r="D633" s="1">
        <f>'PR-RAS'!E639</f>
        <v>2251752.0099999998</v>
      </c>
      <c r="E633" s="1">
        <v>0</v>
      </c>
      <c r="F633" s="1">
        <v>0</v>
      </c>
      <c r="G633" s="2">
        <f t="shared" si="10"/>
        <v>4061526.8722399995</v>
      </c>
      <c r="H633" s="2">
        <f t="shared" si="11"/>
        <v>0.45999999972991645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1878277.48</v>
      </c>
      <c r="D634" s="1">
        <f>'PR-RAS'!E640</f>
        <v>2282700.6999999997</v>
      </c>
      <c r="E634" s="1">
        <v>0</v>
      </c>
      <c r="F634" s="1">
        <v>0</v>
      </c>
      <c r="G634" s="2">
        <f t="shared" si="10"/>
        <v>4078848.7310399995</v>
      </c>
      <c r="H634" s="2">
        <f t="shared" si="11"/>
        <v>0.78000000026077032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44685.070000000065</v>
      </c>
      <c r="D635" s="1">
        <f>'PR-RAS'!E641</f>
        <v>0</v>
      </c>
      <c r="E635" s="1">
        <v>0</v>
      </c>
      <c r="F635" s="1">
        <v>0</v>
      </c>
      <c r="G635" s="2">
        <f t="shared" si="10"/>
        <v>28330.33438000004</v>
      </c>
      <c r="H635" s="2">
        <f t="shared" si="11"/>
        <v>7.000000006519258E-2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30948.689999999944</v>
      </c>
      <c r="E636" s="1">
        <v>0</v>
      </c>
      <c r="F636" s="1">
        <v>0</v>
      </c>
      <c r="G636" s="2">
        <f t="shared" si="10"/>
        <v>39304.83629999993</v>
      </c>
      <c r="H636" s="2">
        <f t="shared" si="11"/>
        <v>0.31000000005587935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71478.94</v>
      </c>
      <c r="D637" s="1">
        <f>'PR-RAS'!E643</f>
        <v>116164.01</v>
      </c>
      <c r="E637" s="1">
        <v>0</v>
      </c>
      <c r="F637" s="1">
        <v>0</v>
      </c>
      <c r="G637" s="2">
        <f t="shared" si="10"/>
        <v>193221.22655999998</v>
      </c>
      <c r="H637" s="2">
        <f t="shared" si="11"/>
        <v>6.9999999992433004E-2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116164.01000000007</v>
      </c>
      <c r="D639" s="1">
        <f>'PR-RAS'!E645</f>
        <v>85215.320000000051</v>
      </c>
      <c r="E639" s="1">
        <v>0</v>
      </c>
      <c r="F639" s="1">
        <v>0</v>
      </c>
      <c r="G639" s="2">
        <f t="shared" si="10"/>
        <v>182847.38670000009</v>
      </c>
      <c r="H639" s="2">
        <f t="shared" si="11"/>
        <v>0.33000000011816155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71478.94</v>
      </c>
      <c r="D642" s="1">
        <f>'PR-RAS'!E649</f>
        <v>116164.01</v>
      </c>
      <c r="E642" s="1">
        <v>0</v>
      </c>
      <c r="F642" s="1">
        <v>0</v>
      </c>
      <c r="G642" s="2">
        <f t="shared" si="10"/>
        <v>194740.26135999997</v>
      </c>
      <c r="H642" s="2">
        <f t="shared" si="11"/>
        <v>6.9999999992433004E-2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451348.76</v>
      </c>
      <c r="D643" s="1">
        <f>'PR-RAS'!E650</f>
        <v>473875.8</v>
      </c>
      <c r="E643" s="1">
        <v>0</v>
      </c>
      <c r="F643" s="1">
        <v>0</v>
      </c>
      <c r="G643" s="2">
        <f t="shared" si="10"/>
        <v>898222.43111999996</v>
      </c>
      <c r="H643" s="2">
        <f t="shared" si="11"/>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406663.69</v>
      </c>
      <c r="D644" s="1">
        <f>'PR-RAS'!E651</f>
        <v>504824.49</v>
      </c>
      <c r="E644" s="1">
        <v>0</v>
      </c>
      <c r="F644" s="1">
        <v>0</v>
      </c>
      <c r="G644" s="2">
        <f t="shared" si="10"/>
        <v>910689.04680999997</v>
      </c>
      <c r="H644" s="2">
        <f t="shared" si="11"/>
        <v>0.79999999998835847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116164.01000000001</v>
      </c>
      <c r="D645" s="1">
        <f>'PR-RAS'!E652</f>
        <v>85215.319999999949</v>
      </c>
      <c r="E645" s="1">
        <v>0</v>
      </c>
      <c r="F645" s="1">
        <v>0</v>
      </c>
      <c r="G645" s="2">
        <f t="shared" si="10"/>
        <v>184566.95459999994</v>
      </c>
      <c r="H645" s="2">
        <f t="shared" si="11"/>
        <v>0.32999999995809048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v>
      </c>
      <c r="D647" s="1">
        <f>'PR-RAS'!E654</f>
        <v>70</v>
      </c>
      <c r="E647" s="1">
        <v>0</v>
      </c>
      <c r="F647" s="1">
        <v>0</v>
      </c>
      <c r="G647" s="2">
        <f t="shared" si="10"/>
        <v>136.952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72</v>
      </c>
      <c r="D649" s="1">
        <f>'PR-RAS'!E656</f>
        <v>70</v>
      </c>
      <c r="E649" s="1">
        <v>0</v>
      </c>
      <c r="F649" s="1">
        <v>0</v>
      </c>
      <c r="G649" s="2">
        <f t="shared" si="10"/>
        <v>137.376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42440.41</v>
      </c>
      <c r="D656" s="1">
        <f>'PR-RAS'!E663</f>
        <v>44443.3</v>
      </c>
      <c r="E656" s="1">
        <v>0</v>
      </c>
      <c r="F656" s="1">
        <v>0</v>
      </c>
      <c r="G656" s="2">
        <f t="shared" si="10"/>
        <v>86019.191550000003</v>
      </c>
      <c r="H656" s="2">
        <f t="shared" si="11"/>
        <v>0.71000000000640284</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2309.54</v>
      </c>
      <c r="D662" s="1">
        <f>'PR-RAS'!E669</f>
        <v>3600.75</v>
      </c>
      <c r="E662" s="1">
        <v>0</v>
      </c>
      <c r="F662" s="1">
        <v>0</v>
      </c>
      <c r="G662" s="2">
        <f t="shared" si="10"/>
        <v>6286.7974400000012</v>
      </c>
      <c r="H662" s="2">
        <f t="shared" si="11"/>
        <v>0.71000000000003638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1598431.49</v>
      </c>
      <c r="D668" s="1">
        <f>'PR-RAS'!E675</f>
        <v>1916878.15</v>
      </c>
      <c r="E668" s="1">
        <v>0</v>
      </c>
      <c r="F668" s="1">
        <v>0</v>
      </c>
      <c r="G668" s="2">
        <f t="shared" si="10"/>
        <v>3623269.2559300005</v>
      </c>
      <c r="H668" s="2">
        <f t="shared" si="11"/>
        <v>0.63999999989755452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2217.65</v>
      </c>
      <c r="D709" s="1">
        <f>'PR-RAS'!E716</f>
        <v>0</v>
      </c>
      <c r="E709" s="1">
        <v>0</v>
      </c>
      <c r="F709" s="1">
        <v>0</v>
      </c>
      <c r="G709" s="2">
        <f t="shared" si="10"/>
        <v>1570.0962</v>
      </c>
      <c r="H709" s="2">
        <f t="shared" si="11"/>
        <v>0.34999999999990905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1906.79</v>
      </c>
      <c r="D710" s="1">
        <f>'PR-RAS'!E717</f>
        <v>2207.1999999999998</v>
      </c>
      <c r="E710" s="1">
        <v>0</v>
      </c>
      <c r="F710" s="1">
        <v>0</v>
      </c>
      <c r="G710" s="2">
        <f t="shared" si="10"/>
        <v>4481.7237099999993</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67375.89</v>
      </c>
      <c r="D711" s="1">
        <f>'PR-RAS'!E718</f>
        <v>58860.1</v>
      </c>
      <c r="E711" s="1">
        <v>0</v>
      </c>
      <c r="F711" s="1">
        <v>0</v>
      </c>
      <c r="G711" s="2">
        <f t="shared" si="10"/>
        <v>131418.22389999998</v>
      </c>
      <c r="H711" s="2">
        <f t="shared" si="11"/>
        <v>0.20999999999912689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2467.11</v>
      </c>
      <c r="D713" s="1">
        <f>'PR-RAS'!E720</f>
        <v>1276.3499999999999</v>
      </c>
      <c r="E713" s="1">
        <v>0</v>
      </c>
      <c r="F713" s="1">
        <v>0</v>
      </c>
      <c r="G713" s="2">
        <f t="shared" si="10"/>
        <v>3574.1047199999994</v>
      </c>
      <c r="H713" s="2">
        <f t="shared" si="11"/>
        <v>0.46000000000003638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1019.1</v>
      </c>
      <c r="E715" s="1">
        <v>0</v>
      </c>
      <c r="F715" s="1">
        <v>0</v>
      </c>
      <c r="G715" s="2">
        <f t="shared" si="10"/>
        <v>1455.2747999999999</v>
      </c>
      <c r="H715" s="2">
        <f t="shared" si="11"/>
        <v>0.10000000000002274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2925400.3</v>
      </c>
      <c r="D984" s="6">
        <f>BILANCA!E6</f>
        <v>2696491.27</v>
      </c>
      <c r="E984" s="6">
        <v>0</v>
      </c>
      <c r="F984" s="6">
        <v>0</v>
      </c>
      <c r="G984" s="7">
        <f t="shared" ref="G984:G1241" si="22">B984/1000*C984+B984/500*D984</f>
        <v>8318.3828400000002</v>
      </c>
      <c r="H984" s="7">
        <f t="shared" si="19"/>
        <v>0.56999999983236194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2803950.52</v>
      </c>
      <c r="D985" s="1">
        <f>BILANCA!E7</f>
        <v>2608864.9500000002</v>
      </c>
      <c r="E985" s="1">
        <v>0</v>
      </c>
      <c r="F985" s="1">
        <v>0</v>
      </c>
      <c r="G985" s="2">
        <f t="shared" si="22"/>
        <v>16043.360840000001</v>
      </c>
      <c r="H985" s="2">
        <f t="shared" si="19"/>
        <v>0.52999999979510903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7502.56</v>
      </c>
      <c r="D986" s="1">
        <f>BILANCA!E8</f>
        <v>2360.1600000000008</v>
      </c>
      <c r="E986" s="1">
        <v>0</v>
      </c>
      <c r="F986" s="1">
        <v>0</v>
      </c>
      <c r="G986" s="2">
        <f t="shared" si="22"/>
        <v>36.668640000000003</v>
      </c>
      <c r="H986" s="2">
        <f t="shared" si="19"/>
        <v>0.6000000000003638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7974.6</v>
      </c>
      <c r="D988" s="1">
        <f>BILANCA!E10</f>
        <v>7502.56</v>
      </c>
      <c r="E988" s="1">
        <v>0</v>
      </c>
      <c r="F988" s="1">
        <v>0</v>
      </c>
      <c r="G988" s="2">
        <f t="shared" si="22"/>
        <v>114.89860000000002</v>
      </c>
      <c r="H988" s="2">
        <f t="shared" si="19"/>
        <v>0.83999999999923602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472.04</v>
      </c>
      <c r="D989" s="1">
        <f>BILANCA!E11</f>
        <v>5142.3999999999996</v>
      </c>
      <c r="E989" s="1">
        <v>0</v>
      </c>
      <c r="F989" s="1">
        <v>0</v>
      </c>
      <c r="G989" s="2">
        <f t="shared" si="22"/>
        <v>64.541039999999995</v>
      </c>
      <c r="H989" s="2">
        <f t="shared" si="19"/>
        <v>0.43999999999965667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2774903.42</v>
      </c>
      <c r="D990" s="1">
        <f>BILANCA!E12</f>
        <v>2566960.25</v>
      </c>
      <c r="E990" s="1">
        <v>0</v>
      </c>
      <c r="F990" s="1">
        <v>0</v>
      </c>
      <c r="G990" s="2">
        <f t="shared" si="22"/>
        <v>55361.767439999996</v>
      </c>
      <c r="H990" s="2">
        <f t="shared" si="19"/>
        <v>0.66999999992549419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2599283.15</v>
      </c>
      <c r="D991" s="1">
        <f>BILANCA!E13</f>
        <v>2441227.2000000002</v>
      </c>
      <c r="E991" s="1">
        <v>0</v>
      </c>
      <c r="F991" s="1">
        <v>0</v>
      </c>
      <c r="G991" s="2">
        <f t="shared" si="22"/>
        <v>59853.900399999999</v>
      </c>
      <c r="H991" s="2">
        <f t="shared" si="19"/>
        <v>0.35000000009313226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2779386.01</v>
      </c>
      <c r="D995" s="1">
        <f>BILANCA!E17</f>
        <v>2621578.1800000002</v>
      </c>
      <c r="E995" s="1">
        <v>0</v>
      </c>
      <c r="F995" s="1">
        <v>0</v>
      </c>
      <c r="G995" s="2">
        <f t="shared" si="22"/>
        <v>96270.508440000005</v>
      </c>
      <c r="H995" s="2">
        <f t="shared" si="19"/>
        <v>0.18999999994412065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180102.86</v>
      </c>
      <c r="D996" s="1">
        <f>BILANCA!E18</f>
        <v>180350.98</v>
      </c>
      <c r="E996" s="1">
        <v>0</v>
      </c>
      <c r="F996" s="1">
        <v>0</v>
      </c>
      <c r="G996" s="2">
        <f t="shared" si="22"/>
        <v>7030.4626599999992</v>
      </c>
      <c r="H996" s="2">
        <f t="shared" si="19"/>
        <v>0.16000000000349246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172460.09999999998</v>
      </c>
      <c r="D997" s="1">
        <f>BILANCA!E19</f>
        <v>122810.48999999996</v>
      </c>
      <c r="E997" s="1">
        <v>0</v>
      </c>
      <c r="F997" s="1">
        <v>0</v>
      </c>
      <c r="G997" s="2">
        <f t="shared" si="22"/>
        <v>5853.135119999999</v>
      </c>
      <c r="H997" s="2">
        <f t="shared" si="19"/>
        <v>0.58999999993829988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192126.94</v>
      </c>
      <c r="D998" s="1">
        <f>BILANCA!E20</f>
        <v>120282.93</v>
      </c>
      <c r="E998" s="1">
        <v>0</v>
      </c>
      <c r="F998" s="1">
        <v>0</v>
      </c>
      <c r="G998" s="2">
        <f t="shared" si="22"/>
        <v>6490.3919999999998</v>
      </c>
      <c r="H998" s="2">
        <f t="shared" si="19"/>
        <v>0.13000000000465661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20437.03</v>
      </c>
      <c r="D1000" s="1">
        <f>BILANCA!E22</f>
        <v>21701.96</v>
      </c>
      <c r="E1000" s="1">
        <v>0</v>
      </c>
      <c r="F1000" s="1">
        <v>0</v>
      </c>
      <c r="G1000" s="2">
        <f t="shared" si="22"/>
        <v>1085.2961500000001</v>
      </c>
      <c r="H1000" s="2">
        <f t="shared" si="19"/>
        <v>6.9999999999708962E-2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6768.41</v>
      </c>
      <c r="D1002" s="1">
        <f>BILANCA!E24</f>
        <v>5521.86</v>
      </c>
      <c r="E1002" s="1">
        <v>0</v>
      </c>
      <c r="F1002" s="1">
        <v>0</v>
      </c>
      <c r="G1002" s="2">
        <f t="shared" si="22"/>
        <v>338.43046999999996</v>
      </c>
      <c r="H1002" s="2">
        <f t="shared" si="19"/>
        <v>0.5500000000001819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39411.42</v>
      </c>
      <c r="D1003" s="1">
        <f>BILANCA!E25</f>
        <v>33214.58</v>
      </c>
      <c r="E1003" s="1">
        <v>0</v>
      </c>
      <c r="F1003" s="1">
        <v>0</v>
      </c>
      <c r="G1003" s="2">
        <f t="shared" si="22"/>
        <v>2116.8116</v>
      </c>
      <c r="H1003" s="2">
        <f t="shared" si="19"/>
        <v>0.83999999999650754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86283.7</v>
      </c>
      <c r="D1006" s="1">
        <f>BILANCA!E28</f>
        <v>57910.84</v>
      </c>
      <c r="E1006" s="1">
        <v>0</v>
      </c>
      <c r="F1006" s="1">
        <v>0</v>
      </c>
      <c r="G1006" s="2">
        <f t="shared" si="22"/>
        <v>4648.4237400000002</v>
      </c>
      <c r="H1006" s="2">
        <f t="shared" si="19"/>
        <v>0.46000000000640284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3160.17</v>
      </c>
      <c r="D1013" s="1">
        <f>BILANCA!E35</f>
        <v>2922.5599999999977</v>
      </c>
      <c r="E1013" s="1">
        <v>0</v>
      </c>
      <c r="F1013" s="1">
        <v>0</v>
      </c>
      <c r="G1013" s="2">
        <f t="shared" si="22"/>
        <v>270.15869999999984</v>
      </c>
      <c r="H1013" s="2">
        <f t="shared" si="19"/>
        <v>0.61000000000240107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4077.06</v>
      </c>
      <c r="D1014" s="1">
        <f>BILANCA!E36</f>
        <v>52530.28</v>
      </c>
      <c r="E1014" s="1">
        <v>0</v>
      </c>
      <c r="F1014" s="1">
        <v>0</v>
      </c>
      <c r="G1014" s="2">
        <f t="shared" si="22"/>
        <v>3383.26622</v>
      </c>
      <c r="H1014" s="2">
        <f t="shared" si="19"/>
        <v>0.33999999999878128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916.89</v>
      </c>
      <c r="D1018" s="1">
        <f>BILANCA!E40</f>
        <v>49607.72</v>
      </c>
      <c r="E1018" s="1">
        <v>0</v>
      </c>
      <c r="F1018" s="1">
        <v>0</v>
      </c>
      <c r="G1018" s="2">
        <f t="shared" si="22"/>
        <v>3504.6315500000005</v>
      </c>
      <c r="H1018" s="2">
        <f t="shared" si="19"/>
        <v>0.38999999999884949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21544.54</v>
      </c>
      <c r="D1034" s="1">
        <f>BILANCA!E56</f>
        <v>39544.54</v>
      </c>
      <c r="E1034" s="1">
        <v>0</v>
      </c>
      <c r="F1034" s="1">
        <v>0</v>
      </c>
      <c r="G1034" s="2">
        <f t="shared" si="22"/>
        <v>5132.3146200000001</v>
      </c>
      <c r="H1034" s="2">
        <f t="shared" si="19"/>
        <v>0.91999999999825377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21544.54</v>
      </c>
      <c r="D1035" s="1">
        <f>BILANCA!E57</f>
        <v>39544.54</v>
      </c>
      <c r="E1035" s="1">
        <v>0</v>
      </c>
      <c r="F1035" s="1">
        <v>0</v>
      </c>
      <c r="G1035" s="2">
        <f t="shared" si="22"/>
        <v>5232.9482399999997</v>
      </c>
      <c r="H1035" s="2">
        <f t="shared" si="19"/>
        <v>0.91999999999825377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121449.78</v>
      </c>
      <c r="D1046" s="1">
        <f>BILANCA!E68</f>
        <v>87626.32</v>
      </c>
      <c r="E1046" s="1">
        <v>0</v>
      </c>
      <c r="F1046" s="1">
        <v>0</v>
      </c>
      <c r="G1046" s="2">
        <f t="shared" si="22"/>
        <v>18692.25246</v>
      </c>
      <c r="H1046" s="2">
        <f t="shared" si="19"/>
        <v>0.54000000000814907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116164.01</v>
      </c>
      <c r="D1047" s="1">
        <f>BILANCA!E69</f>
        <v>85215.32</v>
      </c>
      <c r="E1047" s="1">
        <v>0</v>
      </c>
      <c r="F1047" s="1">
        <v>0</v>
      </c>
      <c r="G1047" s="2">
        <f t="shared" si="22"/>
        <v>18342.0576</v>
      </c>
      <c r="H1047" s="2">
        <f t="shared" si="19"/>
        <v>0.33000000000174623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116164.01</v>
      </c>
      <c r="D1048" s="1">
        <f>BILANCA!E70</f>
        <v>85215.32</v>
      </c>
      <c r="E1048" s="1">
        <v>0</v>
      </c>
      <c r="F1048" s="1">
        <v>0</v>
      </c>
      <c r="G1048" s="2">
        <f t="shared" si="22"/>
        <v>18628.652249999999</v>
      </c>
      <c r="H1048" s="2">
        <f t="shared" si="19"/>
        <v>0.33000000000174623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116164.01</v>
      </c>
      <c r="D1050" s="1">
        <f>BILANCA!E72</f>
        <v>85215.32</v>
      </c>
      <c r="E1050" s="1">
        <v>0</v>
      </c>
      <c r="F1050" s="1">
        <v>0</v>
      </c>
      <c r="G1050" s="2">
        <f t="shared" si="22"/>
        <v>19201.841550000001</v>
      </c>
      <c r="H1050" s="2">
        <f t="shared" si="19"/>
        <v>0.33000000000174623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5285.77</v>
      </c>
      <c r="D1056" s="1">
        <f>BILANCA!E78</f>
        <v>2411</v>
      </c>
      <c r="E1056" s="1">
        <v>0</v>
      </c>
      <c r="F1056" s="1">
        <v>0</v>
      </c>
      <c r="G1056" s="2">
        <f t="shared" si="22"/>
        <v>737.86721</v>
      </c>
      <c r="H1056" s="2">
        <f t="shared" si="19"/>
        <v>0.22999999999956344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5285.77</v>
      </c>
      <c r="D1064" s="1">
        <f>BILANCA!E86</f>
        <v>2411</v>
      </c>
      <c r="E1064" s="1">
        <v>0</v>
      </c>
      <c r="F1064" s="1">
        <v>0</v>
      </c>
      <c r="G1064" s="2">
        <f t="shared" si="22"/>
        <v>818.72937000000002</v>
      </c>
      <c r="H1064" s="2">
        <f t="shared" si="19"/>
        <v>0.22999999999956344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2925400.3</v>
      </c>
      <c r="D1152" s="1">
        <f>BILANCA!E175</f>
        <v>2696491.27</v>
      </c>
      <c r="E1152" s="1">
        <v>0</v>
      </c>
      <c r="F1152" s="1">
        <v>0</v>
      </c>
      <c r="G1152" s="2">
        <f t="shared" si="22"/>
        <v>1405806.6999600001</v>
      </c>
      <c r="H1152" s="2">
        <f t="shared" si="23"/>
        <v>0.56999999983236194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5285.77</v>
      </c>
      <c r="D1153" s="1">
        <f>BILANCA!E176</f>
        <v>2411</v>
      </c>
      <c r="E1153" s="1">
        <v>0</v>
      </c>
      <c r="F1153" s="1">
        <v>0</v>
      </c>
      <c r="G1153" s="2">
        <f t="shared" si="22"/>
        <v>1718.3209000000002</v>
      </c>
      <c r="H1153" s="2">
        <f t="shared" si="23"/>
        <v>0.22999999999956344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5285.77</v>
      </c>
      <c r="D1154" s="1">
        <f>BILANCA!E177</f>
        <v>2411</v>
      </c>
      <c r="E1154" s="1">
        <v>0</v>
      </c>
      <c r="F1154" s="1">
        <v>0</v>
      </c>
      <c r="G1154" s="2">
        <f t="shared" si="22"/>
        <v>1728.4286700000002</v>
      </c>
      <c r="H1154" s="2">
        <f t="shared" si="23"/>
        <v>0.22999999999956344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5285.77</v>
      </c>
      <c r="D1163" s="1">
        <f>BILANCA!E186</f>
        <v>2411</v>
      </c>
      <c r="E1163" s="1">
        <v>0</v>
      </c>
      <c r="F1163" s="1">
        <v>0</v>
      </c>
      <c r="G1163" s="2">
        <f t="shared" si="22"/>
        <v>1819.3986</v>
      </c>
      <c r="H1163" s="2">
        <f t="shared" si="23"/>
        <v>0.22999999999956344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2920114.53</v>
      </c>
      <c r="D1214" s="1">
        <f>BILANCA!E237</f>
        <v>2694080.27</v>
      </c>
      <c r="E1214" s="1">
        <v>0</v>
      </c>
      <c r="F1214" s="1">
        <v>0</v>
      </c>
      <c r="G1214" s="2">
        <f t="shared" si="22"/>
        <v>1919211.5411700001</v>
      </c>
      <c r="H1214" s="2">
        <f t="shared" si="23"/>
        <v>0.74000000022351742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2803950.52</v>
      </c>
      <c r="D1215" s="1">
        <f>BILANCA!E238</f>
        <v>2608864.9500000002</v>
      </c>
      <c r="E1215" s="1">
        <v>0</v>
      </c>
      <c r="F1215" s="1">
        <v>0</v>
      </c>
      <c r="G1215" s="2">
        <f t="shared" si="22"/>
        <v>1861029.8574400002</v>
      </c>
      <c r="H1215" s="2">
        <f t="shared" si="23"/>
        <v>0.52999999979510903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2803950.52</v>
      </c>
      <c r="D1216" s="1">
        <f>BILANCA!E239</f>
        <v>2608864.9500000002</v>
      </c>
      <c r="E1216" s="1">
        <v>0</v>
      </c>
      <c r="F1216" s="1">
        <v>0</v>
      </c>
      <c r="G1216" s="2">
        <f t="shared" si="22"/>
        <v>1869051.53786</v>
      </c>
      <c r="H1216" s="2">
        <f t="shared" si="23"/>
        <v>0.52999999979510903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2803950.52</v>
      </c>
      <c r="D1218" s="1">
        <f>BILANCA!E241</f>
        <v>2608864.9500000002</v>
      </c>
      <c r="E1218" s="1">
        <v>0</v>
      </c>
      <c r="F1218" s="1">
        <v>0</v>
      </c>
      <c r="G1218" s="2">
        <f t="shared" si="22"/>
        <v>1885094.8986999998</v>
      </c>
      <c r="H1218" s="2">
        <f t="shared" si="23"/>
        <v>0.52999999979510903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116164.01</v>
      </c>
      <c r="D1222" s="1">
        <f>BILANCA!E245</f>
        <v>85215.32</v>
      </c>
      <c r="E1222" s="1">
        <v>0</v>
      </c>
      <c r="F1222" s="1">
        <v>0</v>
      </c>
      <c r="G1222" s="2">
        <f t="shared" si="22"/>
        <v>68496.121350000001</v>
      </c>
      <c r="H1222" s="2">
        <f t="shared" si="23"/>
        <v>0.33000000000174623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116164.01</v>
      </c>
      <c r="D1223" s="1">
        <f>BILANCA!E246</f>
        <v>85215.32</v>
      </c>
      <c r="E1223" s="1">
        <v>0</v>
      </c>
      <c r="F1223" s="1">
        <v>0</v>
      </c>
      <c r="G1223" s="2">
        <f t="shared" si="22"/>
        <v>68782.716</v>
      </c>
      <c r="H1223" s="2">
        <f t="shared" si="23"/>
        <v>0.33000000000174623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116164.01</v>
      </c>
      <c r="D1224" s="1">
        <f>BILANCA!E247</f>
        <v>85215.32</v>
      </c>
      <c r="E1224" s="1">
        <v>0</v>
      </c>
      <c r="F1224" s="1">
        <v>0</v>
      </c>
      <c r="G1224" s="2">
        <f t="shared" si="22"/>
        <v>69069.310649999999</v>
      </c>
      <c r="H1224" s="2">
        <f t="shared" si="23"/>
        <v>0.33000000000174623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5285.77</v>
      </c>
      <c r="D1247" s="1">
        <f>BILANCA!E271</f>
        <v>2411</v>
      </c>
      <c r="E1247" s="1">
        <v>0</v>
      </c>
      <c r="F1247" s="1">
        <v>0</v>
      </c>
      <c r="G1247" s="2">
        <f t="shared" si="24"/>
        <v>2668.4512800000002</v>
      </c>
      <c r="H1247" s="2">
        <f t="shared" si="23"/>
        <v>0.22999999999956344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5285.77</v>
      </c>
      <c r="D1264" s="1">
        <f>BILANCA!E288</f>
        <v>2411</v>
      </c>
      <c r="E1264" s="1">
        <v>0</v>
      </c>
      <c r="F1264" s="1">
        <v>0</v>
      </c>
      <c r="G1264" s="2">
        <f t="shared" si="24"/>
        <v>2840.2833700000006</v>
      </c>
      <c r="H1264" s="2">
        <f t="shared" si="23"/>
        <v>0.22999999999956344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1878277.48</v>
      </c>
      <c r="D1408" s="1">
        <f>'RAS-funkcijski'!E114</f>
        <v>2282700.7000000002</v>
      </c>
      <c r="E1408" s="1">
        <v>0</v>
      </c>
      <c r="F1408" s="1">
        <v>0</v>
      </c>
      <c r="G1408" s="2">
        <f t="shared" si="24"/>
        <v>708804.67680000002</v>
      </c>
      <c r="H1408" s="2">
        <f t="shared" si="27"/>
        <v>0.77999999979510903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1798204.73</v>
      </c>
      <c r="D1409" s="1">
        <f>'RAS-funkcijski'!E115</f>
        <v>2195102.2400000002</v>
      </c>
      <c r="E1409" s="1">
        <v>0</v>
      </c>
      <c r="F1409" s="1">
        <v>0</v>
      </c>
      <c r="G1409" s="2">
        <f t="shared" si="24"/>
        <v>686913.42231000005</v>
      </c>
      <c r="H1409" s="2">
        <f t="shared" si="27"/>
        <v>0.51000000024214387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1798204.73</v>
      </c>
      <c r="D1411" s="1">
        <f>'RAS-funkcijski'!E117</f>
        <v>2195102.2400000002</v>
      </c>
      <c r="E1411" s="1">
        <v>0</v>
      </c>
      <c r="F1411" s="1">
        <v>0</v>
      </c>
      <c r="G1411" s="2">
        <f t="shared" si="24"/>
        <v>699290.24073000008</v>
      </c>
      <c r="H1411" s="2">
        <f t="shared" si="27"/>
        <v>0.51000000024214387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80072.75</v>
      </c>
      <c r="D1420" s="1">
        <f>'RAS-funkcijski'!E126</f>
        <v>87598.46</v>
      </c>
      <c r="E1420" s="1">
        <v>0</v>
      </c>
      <c r="F1420" s="1">
        <v>0</v>
      </c>
      <c r="G1420" s="2">
        <f t="shared" si="24"/>
        <v>31142.899740000001</v>
      </c>
      <c r="H1420" s="2">
        <f t="shared" si="27"/>
        <v>0.71000000000640284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1878277.48</v>
      </c>
      <c r="D1435" s="13">
        <f>'RAS-funkcijski'!E141</f>
        <v>2282700.7000000002</v>
      </c>
      <c r="E1435" s="13">
        <v>0</v>
      </c>
      <c r="F1435" s="13">
        <v>0</v>
      </c>
      <c r="G1435" s="14">
        <f t="shared" si="24"/>
        <v>882784.00656000013</v>
      </c>
      <c r="H1435" s="14">
        <f t="shared" si="27"/>
        <v>0.77999999979510903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1750</v>
      </c>
      <c r="D1436" s="6">
        <f>'P-VRIO'!E5</f>
        <v>0</v>
      </c>
      <c r="E1436" s="6">
        <v>0</v>
      </c>
      <c r="F1436" s="6">
        <v>0</v>
      </c>
      <c r="G1436" s="7">
        <f t="shared" si="24"/>
        <v>1.75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1750</v>
      </c>
      <c r="D1453" s="1">
        <f>'P-VRIO'!E22</f>
        <v>0</v>
      </c>
      <c r="E1453" s="1">
        <v>0</v>
      </c>
      <c r="F1453" s="1">
        <v>0</v>
      </c>
      <c r="G1453" s="2">
        <f t="shared" si="24"/>
        <v>31.499999999999996</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1750</v>
      </c>
      <c r="D1454" s="1">
        <f>'P-VRIO'!E23</f>
        <v>0</v>
      </c>
      <c r="E1454" s="1">
        <v>0</v>
      </c>
      <c r="F1454" s="1">
        <v>0</v>
      </c>
      <c r="G1454" s="2">
        <f t="shared" si="24"/>
        <v>33.25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1750</v>
      </c>
      <c r="D1456" s="1">
        <f>'P-VRIO'!E25</f>
        <v>0</v>
      </c>
      <c r="E1456" s="1">
        <v>0</v>
      </c>
      <c r="F1456" s="1">
        <v>0</v>
      </c>
      <c r="G1456" s="2">
        <f t="shared" si="24"/>
        <v>36.75</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5285.77</v>
      </c>
      <c r="D1480" s="6"/>
      <c r="E1480" s="6">
        <v>0</v>
      </c>
      <c r="F1480" s="6">
        <v>0</v>
      </c>
      <c r="G1480" s="7">
        <f t="shared" ref="G1480:G1580" si="34">B1480/1000*C1480</f>
        <v>5.2857700000000003</v>
      </c>
      <c r="H1480" s="7">
        <f t="shared" ref="H1480:H1580" si="35">ABS(C1480-ROUND(C1480,0))</f>
        <v>0.22999999999956344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2195304.7199999997</v>
      </c>
      <c r="D1481" s="1">
        <v>0</v>
      </c>
      <c r="E1481" s="1">
        <v>0</v>
      </c>
      <c r="F1481" s="1">
        <v>0</v>
      </c>
      <c r="G1481" s="2">
        <f t="shared" si="34"/>
        <v>4390.6094399999993</v>
      </c>
      <c r="H1481" s="2">
        <f t="shared" si="35"/>
        <v>0.28000000026077032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2195304.7199999997</v>
      </c>
      <c r="D1483" s="1">
        <v>0</v>
      </c>
      <c r="E1483" s="1">
        <v>0</v>
      </c>
      <c r="F1483" s="1">
        <v>0</v>
      </c>
      <c r="G1483" s="2">
        <f t="shared" si="34"/>
        <v>8781.2188799999985</v>
      </c>
      <c r="H1483" s="2">
        <f t="shared" si="35"/>
        <v>0.28000000026077032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1836862.48</v>
      </c>
      <c r="D1484" s="1">
        <v>0</v>
      </c>
      <c r="E1484" s="1">
        <v>0</v>
      </c>
      <c r="F1484" s="1">
        <v>0</v>
      </c>
      <c r="G1484" s="2">
        <f t="shared" si="34"/>
        <v>9184.3124000000007</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348625.59</v>
      </c>
      <c r="D1485" s="1">
        <v>0</v>
      </c>
      <c r="E1485" s="1">
        <v>0</v>
      </c>
      <c r="F1485" s="1">
        <v>0</v>
      </c>
      <c r="G1485" s="2">
        <f t="shared" si="34"/>
        <v>2091.7535400000002</v>
      </c>
      <c r="H1485" s="2">
        <f t="shared" si="35"/>
        <v>0.40999999997438863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1036.26</v>
      </c>
      <c r="D1486" s="1">
        <v>0</v>
      </c>
      <c r="E1486" s="1">
        <v>0</v>
      </c>
      <c r="F1486" s="1">
        <v>0</v>
      </c>
      <c r="G1486" s="2">
        <f t="shared" si="34"/>
        <v>7.2538200000000002</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8780.39</v>
      </c>
      <c r="D1491" s="1">
        <v>0</v>
      </c>
      <c r="E1491" s="1">
        <v>0</v>
      </c>
      <c r="F1491" s="1">
        <v>0</v>
      </c>
      <c r="G1491" s="2">
        <f t="shared" si="34"/>
        <v>105.36467999999999</v>
      </c>
      <c r="H1491" s="2">
        <f t="shared" si="35"/>
        <v>0.38999999999941792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2198179.4899999998</v>
      </c>
      <c r="D1499" s="1">
        <v>0</v>
      </c>
      <c r="E1499" s="1">
        <v>0</v>
      </c>
      <c r="F1499" s="1">
        <v>0</v>
      </c>
      <c r="G1499" s="2">
        <f t="shared" si="34"/>
        <v>43963.589799999994</v>
      </c>
      <c r="H1499" s="2">
        <f t="shared" si="35"/>
        <v>0.48999999975785613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2198179.4899999998</v>
      </c>
      <c r="D1501" s="1">
        <v>0</v>
      </c>
      <c r="E1501" s="1">
        <v>0</v>
      </c>
      <c r="F1501" s="1">
        <v>0</v>
      </c>
      <c r="G1501" s="2">
        <f t="shared" si="34"/>
        <v>48359.948779999992</v>
      </c>
      <c r="H1501" s="2">
        <f t="shared" si="35"/>
        <v>0.48999999975785613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1836862.48</v>
      </c>
      <c r="D1502" s="1">
        <v>0</v>
      </c>
      <c r="E1502" s="1">
        <v>0</v>
      </c>
      <c r="F1502" s="1">
        <v>0</v>
      </c>
      <c r="G1502" s="2">
        <f t="shared" si="34"/>
        <v>42247.837039999999</v>
      </c>
      <c r="H1502" s="2">
        <f t="shared" si="35"/>
        <v>0.47999999998137355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348625.59</v>
      </c>
      <c r="D1503" s="1">
        <v>0</v>
      </c>
      <c r="E1503" s="1">
        <v>0</v>
      </c>
      <c r="F1503" s="1">
        <v>0</v>
      </c>
      <c r="G1503" s="2">
        <f t="shared" si="34"/>
        <v>8367.0141600000006</v>
      </c>
      <c r="H1503" s="2">
        <f t="shared" si="35"/>
        <v>0.40999999997438863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1036.26</v>
      </c>
      <c r="D1504" s="1">
        <v>0</v>
      </c>
      <c r="E1504" s="1">
        <v>0</v>
      </c>
      <c r="F1504" s="1">
        <v>0</v>
      </c>
      <c r="G1504" s="2">
        <f t="shared" si="34"/>
        <v>25.906500000000001</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11655.16</v>
      </c>
      <c r="D1509" s="1">
        <v>0</v>
      </c>
      <c r="E1509" s="1">
        <v>0</v>
      </c>
      <c r="F1509" s="1">
        <v>0</v>
      </c>
      <c r="G1509" s="2">
        <f t="shared" si="34"/>
        <v>349.65479999999997</v>
      </c>
      <c r="H1509" s="2">
        <f t="shared" si="35"/>
        <v>0.15999999999985448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2411</v>
      </c>
      <c r="D1517" s="1">
        <v>0</v>
      </c>
      <c r="E1517" s="1">
        <v>0</v>
      </c>
      <c r="F1517" s="1">
        <v>0</v>
      </c>
      <c r="G1517" s="2">
        <f t="shared" si="34"/>
        <v>91.617999999999995</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2411</v>
      </c>
      <c r="D1576" s="1">
        <v>0</v>
      </c>
      <c r="E1576" s="1">
        <v>0</v>
      </c>
      <c r="F1576" s="1">
        <v>0</v>
      </c>
      <c r="G1576" s="2">
        <f t="shared" si="34"/>
        <v>233.86700000000002</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2411</v>
      </c>
      <c r="D1577" s="1">
        <v>0</v>
      </c>
      <c r="E1577" s="1">
        <v>0</v>
      </c>
      <c r="F1577" s="1">
        <v>0</v>
      </c>
      <c r="G1577" s="2">
        <f t="shared" si="34"/>
        <v>236.27800000000002</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11515</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1922962.55</v>
      </c>
      <c r="I16" s="170">
        <f>'PR-RAS'!E6</f>
        <v>2251752.0099999998</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1848119.29</v>
      </c>
      <c r="I17" s="170">
        <f>'PR-RAS'!E151</f>
        <v>2186524.3299999996</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116164.01000000007</v>
      </c>
      <c r="I18" s="170">
        <f>'PR-RAS'!E645</f>
        <v>85215.320000000051</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2803950.52</v>
      </c>
      <c r="I20" s="173">
        <f>BILANCA!E7</f>
        <v>2608864.9500000002</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121449.78</v>
      </c>
      <c r="I21" s="175">
        <f>BILANCA!E68</f>
        <v>87626.32</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5285.77</v>
      </c>
      <c r="I22" s="175">
        <f>BILANCA!E176</f>
        <v>2411</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2920114.53</v>
      </c>
      <c r="I23" s="177">
        <f>BILANCA!E237</f>
        <v>2694080.27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1878277.48</v>
      </c>
      <c r="I27" s="175">
        <f>'RAS-funkcijski'!E114</f>
        <v>2282700.7000000002</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1878277.48</v>
      </c>
      <c r="I28" s="179">
        <f>'RAS-funkcijski'!E141</f>
        <v>2282700.7000000002</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1750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1750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5285.77</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2411</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2411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70" zoomScaleNormal="100" workbookViewId="0">
      <selection activeCell="E184" sqref="E18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1922962.55</v>
      </c>
      <c r="E6" s="51">
        <f>E7+E44+E50+E82+E106+E124+E133+E139</f>
        <v>2251752.0099999998</v>
      </c>
      <c r="F6" s="52">
        <f t="shared" ref="F6:F131" si="0">IF(D6&lt;&gt;0,IF(E6/D6&gt;=100,"&gt;&gt;100",E6/D6*100),"-")</f>
        <v>117.09806881054443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1678584.44</v>
      </c>
      <c r="E50" s="51">
        <f>E51+E54+E59+E62+E65+E68+E71+E74+E77</f>
        <v>2026686.5499999998</v>
      </c>
      <c r="F50" s="52">
        <f t="shared" si="0"/>
        <v>120.73783729342802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35403</v>
      </c>
      <c r="E54" s="51">
        <f t="shared" si="11"/>
        <v>61764.35</v>
      </c>
      <c r="F54" s="52">
        <f t="shared" si="0"/>
        <v>174.46078015987345</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35403</v>
      </c>
      <c r="E57" s="242">
        <v>61764.35</v>
      </c>
      <c r="F57" s="52">
        <f t="shared" si="0"/>
        <v>174.46078015987345</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42440.41</v>
      </c>
      <c r="E59" s="51">
        <f t="shared" si="12"/>
        <v>44443.3</v>
      </c>
      <c r="F59" s="52">
        <f t="shared" si="0"/>
        <v>104.71929936586382</v>
      </c>
    </row>
    <row r="60" spans="1:6" ht="24" x14ac:dyDescent="0.2">
      <c r="A60" s="53">
        <v>6331</v>
      </c>
      <c r="B60" s="86" t="s">
        <v>166</v>
      </c>
      <c r="C60" s="50" t="s">
        <v>167</v>
      </c>
      <c r="D60" s="242">
        <v>42440.41</v>
      </c>
      <c r="E60" s="242">
        <v>44443.3</v>
      </c>
      <c r="F60" s="52">
        <f t="shared" si="0"/>
        <v>104.71929936586382</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2309.54</v>
      </c>
      <c r="E62" s="51">
        <f t="shared" si="13"/>
        <v>3600.75</v>
      </c>
      <c r="F62" s="52">
        <f t="shared" si="0"/>
        <v>155.90766992561288</v>
      </c>
    </row>
    <row r="63" spans="1:6" ht="12.75" customHeight="1" x14ac:dyDescent="0.2">
      <c r="A63" s="53">
        <v>6341</v>
      </c>
      <c r="B63" s="85" t="s">
        <v>172</v>
      </c>
      <c r="C63" s="50" t="s">
        <v>173</v>
      </c>
      <c r="D63" s="242">
        <v>2309.54</v>
      </c>
      <c r="E63" s="242">
        <v>3600.75</v>
      </c>
      <c r="F63" s="52">
        <f t="shared" si="0"/>
        <v>155.90766992561288</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1598431.49</v>
      </c>
      <c r="E68" s="51">
        <f t="shared" si="15"/>
        <v>1916878.15</v>
      </c>
      <c r="F68" s="52">
        <f t="shared" si="0"/>
        <v>119.92244659794584</v>
      </c>
    </row>
    <row r="69" spans="1:6" ht="12.75" customHeight="1" x14ac:dyDescent="0.2">
      <c r="A69" s="53" t="s">
        <v>184</v>
      </c>
      <c r="B69" s="85" t="s">
        <v>185</v>
      </c>
      <c r="C69" s="50" t="s">
        <v>184</v>
      </c>
      <c r="D69" s="242">
        <v>1598431.49</v>
      </c>
      <c r="E69" s="242">
        <v>1916878.15</v>
      </c>
      <c r="F69" s="52">
        <f t="shared" si="0"/>
        <v>119.92244659794584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0.08</v>
      </c>
      <c r="E82" s="51">
        <f t="shared" si="19"/>
        <v>0.57999999999999996</v>
      </c>
      <c r="F82" s="52">
        <f t="shared" si="0"/>
        <v>724.99999999999989</v>
      </c>
    </row>
    <row r="83" spans="1:6" ht="12.75" customHeight="1" x14ac:dyDescent="0.2">
      <c r="A83" s="53">
        <v>641</v>
      </c>
      <c r="B83" s="85" t="s">
        <v>212</v>
      </c>
      <c r="C83" s="50" t="s">
        <v>213</v>
      </c>
      <c r="D83" s="51">
        <f t="shared" ref="D83:E83" si="20">SUM(D84:D90)</f>
        <v>0.08</v>
      </c>
      <c r="E83" s="51">
        <f t="shared" si="20"/>
        <v>0.57999999999999996</v>
      </c>
      <c r="F83" s="52">
        <f t="shared" si="0"/>
        <v>724.99999999999989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0.08</v>
      </c>
      <c r="E85" s="242">
        <v>0.57999999999999996</v>
      </c>
      <c r="F85" s="52">
        <f t="shared" si="0"/>
        <v>724.99999999999989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5766.98</v>
      </c>
      <c r="E124" s="51">
        <f t="shared" si="27"/>
        <v>8879.64</v>
      </c>
      <c r="F124" s="52">
        <f t="shared" si="0"/>
        <v>153.97383032367026</v>
      </c>
    </row>
    <row r="125" spans="1:6" ht="12.75" customHeight="1" x14ac:dyDescent="0.2">
      <c r="A125" s="53">
        <v>661</v>
      </c>
      <c r="B125" s="86" t="s">
        <v>296</v>
      </c>
      <c r="C125" s="50" t="s">
        <v>297</v>
      </c>
      <c r="D125" s="51">
        <f t="shared" ref="D125:E125" si="28">SUM(D126:D127)</f>
        <v>4066.98</v>
      </c>
      <c r="E125" s="51">
        <f t="shared" si="28"/>
        <v>7879.64</v>
      </c>
      <c r="F125" s="52">
        <f t="shared" si="0"/>
        <v>193.74671131896395</v>
      </c>
    </row>
    <row r="126" spans="1:6" ht="12.75" customHeight="1" x14ac:dyDescent="0.2">
      <c r="A126" s="53">
        <v>6614</v>
      </c>
      <c r="B126" s="86" t="s">
        <v>298</v>
      </c>
      <c r="C126" s="50" t="s">
        <v>299</v>
      </c>
      <c r="D126" s="242">
        <v>643.19000000000005</v>
      </c>
      <c r="E126" s="242">
        <v>0</v>
      </c>
      <c r="F126" s="52">
        <f t="shared" si="0"/>
        <v>0</v>
      </c>
    </row>
    <row r="127" spans="1:6" ht="12.75" customHeight="1" x14ac:dyDescent="0.2">
      <c r="A127" s="53">
        <v>6615</v>
      </c>
      <c r="B127" s="86" t="s">
        <v>300</v>
      </c>
      <c r="C127" s="50" t="s">
        <v>301</v>
      </c>
      <c r="D127" s="242">
        <v>3423.79</v>
      </c>
      <c r="E127" s="242">
        <v>7879.64</v>
      </c>
      <c r="F127" s="52">
        <f t="shared" si="0"/>
        <v>230.14378802438236</v>
      </c>
    </row>
    <row r="128" spans="1:6" ht="24" x14ac:dyDescent="0.2">
      <c r="A128" s="53">
        <v>663</v>
      </c>
      <c r="B128" s="231" t="s">
        <v>302</v>
      </c>
      <c r="C128" s="50" t="s">
        <v>303</v>
      </c>
      <c r="D128" s="51">
        <f t="shared" ref="D128:E128" si="29">SUM(D129:D132)</f>
        <v>1700</v>
      </c>
      <c r="E128" s="51">
        <f t="shared" si="29"/>
        <v>1000</v>
      </c>
      <c r="F128" s="52">
        <f t="shared" si="0"/>
        <v>58.82352941176471</v>
      </c>
    </row>
    <row r="129" spans="1:6" ht="12.75" customHeight="1" x14ac:dyDescent="0.2">
      <c r="A129" s="53">
        <v>6631</v>
      </c>
      <c r="B129" s="86" t="s">
        <v>304</v>
      </c>
      <c r="C129" s="50" t="s">
        <v>305</v>
      </c>
      <c r="D129" s="242">
        <v>1700</v>
      </c>
      <c r="E129" s="242">
        <v>1000</v>
      </c>
      <c r="F129" s="52">
        <f t="shared" si="0"/>
        <v>58.82352941176471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238611.05</v>
      </c>
      <c r="E133" s="51">
        <f t="shared" si="30"/>
        <v>216185.24</v>
      </c>
      <c r="F133" s="52">
        <f t="shared" ref="F133:F223" si="31">IF(D133&lt;&gt;0,IF(E133/D133&gt;=100,"&gt;&gt;100",E133/D133*100),"-")</f>
        <v>90.601520759411599</v>
      </c>
    </row>
    <row r="134" spans="1:6" ht="24" x14ac:dyDescent="0.2">
      <c r="A134" s="53">
        <v>671</v>
      </c>
      <c r="B134" s="232" t="s">
        <v>314</v>
      </c>
      <c r="C134" s="50" t="s">
        <v>315</v>
      </c>
      <c r="D134" s="51">
        <f t="shared" ref="D134:E134" si="32">SUM(D135:D137)</f>
        <v>238611.05</v>
      </c>
      <c r="E134" s="51">
        <f t="shared" si="32"/>
        <v>216185.24</v>
      </c>
      <c r="F134" s="52">
        <f t="shared" si="31"/>
        <v>90.601520759411599</v>
      </c>
    </row>
    <row r="135" spans="1:6" ht="12.75" customHeight="1" x14ac:dyDescent="0.2">
      <c r="A135" s="53">
        <v>6711</v>
      </c>
      <c r="B135" s="85" t="s">
        <v>316</v>
      </c>
      <c r="C135" s="50" t="s">
        <v>317</v>
      </c>
      <c r="D135" s="242">
        <v>238611.05</v>
      </c>
      <c r="E135" s="242">
        <v>216185.24</v>
      </c>
      <c r="F135" s="52">
        <f t="shared" si="31"/>
        <v>90.601520759411599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1848119.29</v>
      </c>
      <c r="E151" s="51">
        <f t="shared" si="35"/>
        <v>2186524.3299999996</v>
      </c>
      <c r="F151" s="52">
        <f t="shared" si="31"/>
        <v>118.31077906231906</v>
      </c>
    </row>
    <row r="152" spans="1:6" ht="12.75" customHeight="1" x14ac:dyDescent="0.2">
      <c r="A152" s="53">
        <v>31</v>
      </c>
      <c r="B152" s="85" t="s">
        <v>349</v>
      </c>
      <c r="C152" s="50" t="s">
        <v>35</v>
      </c>
      <c r="D152" s="51">
        <f t="shared" ref="D152:E152" si="36">D153+D158+D159</f>
        <v>1457513.7499999998</v>
      </c>
      <c r="E152" s="51">
        <f t="shared" si="36"/>
        <v>1778002.38</v>
      </c>
      <c r="F152" s="52">
        <f t="shared" si="31"/>
        <v>121.98872086112395</v>
      </c>
    </row>
    <row r="153" spans="1:6" ht="12.75" customHeight="1" x14ac:dyDescent="0.2">
      <c r="A153" s="53">
        <v>311</v>
      </c>
      <c r="B153" s="85" t="s">
        <v>350</v>
      </c>
      <c r="C153" s="50" t="s">
        <v>351</v>
      </c>
      <c r="D153" s="51">
        <f t="shared" ref="D153:E153" si="37">SUM(D154:D157)</f>
        <v>1188512.4099999999</v>
      </c>
      <c r="E153" s="51">
        <f t="shared" si="37"/>
        <v>1461229.73</v>
      </c>
      <c r="F153" s="52">
        <f t="shared" si="31"/>
        <v>122.94610621693047</v>
      </c>
    </row>
    <row r="154" spans="1:6" ht="12.75" customHeight="1" x14ac:dyDescent="0.2">
      <c r="A154" s="53">
        <v>3111</v>
      </c>
      <c r="B154" s="85" t="s">
        <v>352</v>
      </c>
      <c r="C154" s="50" t="s">
        <v>353</v>
      </c>
      <c r="D154" s="242">
        <v>1188512.4099999999</v>
      </c>
      <c r="E154" s="242">
        <v>1461229.73</v>
      </c>
      <c r="F154" s="52">
        <f t="shared" si="31"/>
        <v>122.94610621693047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71550.429999999993</v>
      </c>
      <c r="E158" s="242">
        <v>73461.48</v>
      </c>
      <c r="F158" s="52">
        <f t="shared" si="31"/>
        <v>102.67091336837528</v>
      </c>
    </row>
    <row r="159" spans="1:6" ht="12.75" customHeight="1" x14ac:dyDescent="0.2">
      <c r="A159" s="53">
        <v>313</v>
      </c>
      <c r="B159" s="85" t="s">
        <v>362</v>
      </c>
      <c r="C159" s="50" t="s">
        <v>363</v>
      </c>
      <c r="D159" s="51">
        <f t="shared" ref="D159:E159" si="38">SUM(D160:D162)</f>
        <v>197450.91</v>
      </c>
      <c r="E159" s="51">
        <f t="shared" si="38"/>
        <v>243311.17</v>
      </c>
      <c r="F159" s="52">
        <f t="shared" si="31"/>
        <v>123.22615783335718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197450.91</v>
      </c>
      <c r="E161" s="242">
        <v>243311.17</v>
      </c>
      <c r="F161" s="52">
        <f t="shared" si="31"/>
        <v>123.22615783335718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388306.94000000006</v>
      </c>
      <c r="E163" s="51">
        <f t="shared" si="39"/>
        <v>407485.69</v>
      </c>
      <c r="F163" s="52">
        <f t="shared" si="31"/>
        <v>104.93906959272989</v>
      </c>
    </row>
    <row r="164" spans="1:6" ht="12.75" customHeight="1" x14ac:dyDescent="0.2">
      <c r="A164" s="53">
        <v>321</v>
      </c>
      <c r="B164" s="85" t="s">
        <v>371</v>
      </c>
      <c r="C164" s="50" t="s">
        <v>372</v>
      </c>
      <c r="D164" s="51">
        <f t="shared" ref="D164:E164" si="40">SUM(D165:D168)</f>
        <v>115281.59</v>
      </c>
      <c r="E164" s="51">
        <f t="shared" si="40"/>
        <v>127140.48000000001</v>
      </c>
      <c r="F164" s="52">
        <f t="shared" si="31"/>
        <v>110.2868896933153</v>
      </c>
    </row>
    <row r="165" spans="1:6" ht="12.75" customHeight="1" x14ac:dyDescent="0.2">
      <c r="A165" s="53">
        <v>3211</v>
      </c>
      <c r="B165" s="85" t="s">
        <v>373</v>
      </c>
      <c r="C165" s="50" t="s">
        <v>374</v>
      </c>
      <c r="D165" s="242">
        <v>47396.56</v>
      </c>
      <c r="E165" s="242">
        <v>68190.38</v>
      </c>
      <c r="F165" s="52">
        <f t="shared" si="31"/>
        <v>143.87200252507779</v>
      </c>
    </row>
    <row r="166" spans="1:6" ht="12.75" customHeight="1" x14ac:dyDescent="0.2">
      <c r="A166" s="53">
        <v>3212</v>
      </c>
      <c r="B166" s="85" t="s">
        <v>375</v>
      </c>
      <c r="C166" s="50" t="s">
        <v>376</v>
      </c>
      <c r="D166" s="242">
        <v>67375.89</v>
      </c>
      <c r="E166" s="242">
        <v>58860.1</v>
      </c>
      <c r="F166" s="52">
        <f t="shared" si="31"/>
        <v>87.360775494023159</v>
      </c>
    </row>
    <row r="167" spans="1:6" ht="12.75" customHeight="1" x14ac:dyDescent="0.2">
      <c r="A167" s="53">
        <v>3213</v>
      </c>
      <c r="B167" s="85" t="s">
        <v>377</v>
      </c>
      <c r="C167" s="50" t="s">
        <v>378</v>
      </c>
      <c r="D167" s="242">
        <v>509.14</v>
      </c>
      <c r="E167" s="242">
        <v>90</v>
      </c>
      <c r="F167" s="52">
        <f t="shared" si="31"/>
        <v>17.676866873551482</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191777.43000000002</v>
      </c>
      <c r="E169" s="51">
        <f t="shared" si="41"/>
        <v>203528.36</v>
      </c>
      <c r="F169" s="52">
        <f t="shared" si="31"/>
        <v>106.1273790143084</v>
      </c>
    </row>
    <row r="170" spans="1:6" ht="12.75" customHeight="1" x14ac:dyDescent="0.2">
      <c r="A170" s="53">
        <v>3221</v>
      </c>
      <c r="B170" s="85" t="s">
        <v>383</v>
      </c>
      <c r="C170" s="50" t="s">
        <v>384</v>
      </c>
      <c r="D170" s="242">
        <v>49200.93</v>
      </c>
      <c r="E170" s="242">
        <v>55745.73</v>
      </c>
      <c r="F170" s="52">
        <f t="shared" si="31"/>
        <v>113.30218758060062</v>
      </c>
    </row>
    <row r="171" spans="1:6" ht="12.75" customHeight="1" x14ac:dyDescent="0.2">
      <c r="A171" s="53">
        <v>3222</v>
      </c>
      <c r="B171" s="85" t="s">
        <v>385</v>
      </c>
      <c r="C171" s="50" t="s">
        <v>386</v>
      </c>
      <c r="D171" s="242">
        <v>80072.75</v>
      </c>
      <c r="E171" s="242">
        <v>87598.46</v>
      </c>
      <c r="F171" s="52">
        <f t="shared" si="31"/>
        <v>109.39859065662165</v>
      </c>
    </row>
    <row r="172" spans="1:6" ht="12.75" customHeight="1" x14ac:dyDescent="0.2">
      <c r="A172" s="53">
        <v>3223</v>
      </c>
      <c r="B172" s="85" t="s">
        <v>387</v>
      </c>
      <c r="C172" s="50" t="s">
        <v>388</v>
      </c>
      <c r="D172" s="242">
        <v>56603.4</v>
      </c>
      <c r="E172" s="242">
        <v>52436.49</v>
      </c>
      <c r="F172" s="52">
        <f t="shared" si="31"/>
        <v>92.638410413508723</v>
      </c>
    </row>
    <row r="173" spans="1:6" ht="12.75" customHeight="1" x14ac:dyDescent="0.2">
      <c r="A173" s="53">
        <v>3224</v>
      </c>
      <c r="B173" s="85" t="s">
        <v>389</v>
      </c>
      <c r="C173" s="50" t="s">
        <v>390</v>
      </c>
      <c r="D173" s="242">
        <v>4855.7</v>
      </c>
      <c r="E173" s="242">
        <v>7256.58</v>
      </c>
      <c r="F173" s="52">
        <f t="shared" si="31"/>
        <v>149.44457029882409</v>
      </c>
    </row>
    <row r="174" spans="1:6" ht="12.75" customHeight="1" x14ac:dyDescent="0.2">
      <c r="A174" s="53">
        <v>3225</v>
      </c>
      <c r="B174" s="85" t="s">
        <v>391</v>
      </c>
      <c r="C174" s="50" t="s">
        <v>392</v>
      </c>
      <c r="D174" s="242">
        <v>741.73</v>
      </c>
      <c r="E174" s="242">
        <v>0</v>
      </c>
      <c r="F174" s="52">
        <f t="shared" si="31"/>
        <v>0</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302.92</v>
      </c>
      <c r="E176" s="242">
        <v>491.1</v>
      </c>
      <c r="F176" s="52">
        <f t="shared" si="31"/>
        <v>162.12201241251816</v>
      </c>
    </row>
    <row r="177" spans="1:6" ht="12.75" customHeight="1" x14ac:dyDescent="0.2">
      <c r="A177" s="53">
        <v>323</v>
      </c>
      <c r="B177" s="85" t="s">
        <v>397</v>
      </c>
      <c r="C177" s="50" t="s">
        <v>398</v>
      </c>
      <c r="D177" s="51">
        <f t="shared" ref="D177:E177" si="42">SUM(D178:D186)</f>
        <v>65535.399999999994</v>
      </c>
      <c r="E177" s="51">
        <f t="shared" si="42"/>
        <v>58919.4</v>
      </c>
      <c r="F177" s="52">
        <f t="shared" si="31"/>
        <v>89.904692730951524</v>
      </c>
    </row>
    <row r="178" spans="1:6" ht="12.75" customHeight="1" x14ac:dyDescent="0.2">
      <c r="A178" s="53">
        <v>3231</v>
      </c>
      <c r="B178" s="85" t="s">
        <v>399</v>
      </c>
      <c r="C178" s="50" t="s">
        <v>400</v>
      </c>
      <c r="D178" s="242">
        <v>26261.06</v>
      </c>
      <c r="E178" s="242">
        <v>17708.740000000002</v>
      </c>
      <c r="F178" s="52">
        <f t="shared" si="31"/>
        <v>67.433454704417869</v>
      </c>
    </row>
    <row r="179" spans="1:6" ht="12.75" customHeight="1" x14ac:dyDescent="0.2">
      <c r="A179" s="53">
        <v>3232</v>
      </c>
      <c r="B179" s="85" t="s">
        <v>401</v>
      </c>
      <c r="C179" s="50" t="s">
        <v>402</v>
      </c>
      <c r="D179" s="242">
        <v>6514.04</v>
      </c>
      <c r="E179" s="242">
        <v>14515</v>
      </c>
      <c r="F179" s="52">
        <f t="shared" si="31"/>
        <v>222.82638731110032</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10613.49</v>
      </c>
      <c r="E181" s="242">
        <v>9524.85</v>
      </c>
      <c r="F181" s="52">
        <f t="shared" si="31"/>
        <v>89.74286497655342</v>
      </c>
    </row>
    <row r="182" spans="1:6" ht="12.75" customHeight="1" x14ac:dyDescent="0.2">
      <c r="A182" s="53">
        <v>3235</v>
      </c>
      <c r="B182" s="85" t="s">
        <v>407</v>
      </c>
      <c r="C182" s="50" t="s">
        <v>408</v>
      </c>
      <c r="D182" s="242">
        <v>5978.4</v>
      </c>
      <c r="E182" s="242">
        <v>5978.4</v>
      </c>
      <c r="F182" s="52">
        <f t="shared" si="31"/>
        <v>100</v>
      </c>
    </row>
    <row r="183" spans="1:6" ht="12.75" customHeight="1" x14ac:dyDescent="0.2">
      <c r="A183" s="53">
        <v>3236</v>
      </c>
      <c r="B183" s="85" t="s">
        <v>409</v>
      </c>
      <c r="C183" s="50" t="s">
        <v>410</v>
      </c>
      <c r="D183" s="242">
        <v>2467.11</v>
      </c>
      <c r="E183" s="242">
        <v>1276.3499999999999</v>
      </c>
      <c r="F183" s="52">
        <f t="shared" si="31"/>
        <v>51.734620669528312</v>
      </c>
    </row>
    <row r="184" spans="1:6" ht="12.75" customHeight="1" x14ac:dyDescent="0.2">
      <c r="A184" s="53">
        <v>3237</v>
      </c>
      <c r="B184" s="85" t="s">
        <v>411</v>
      </c>
      <c r="C184" s="50" t="s">
        <v>412</v>
      </c>
      <c r="D184" s="242">
        <v>118.64</v>
      </c>
      <c r="E184" s="242">
        <v>1783.11</v>
      </c>
      <c r="F184" s="52">
        <f t="shared" si="31"/>
        <v>1502.9585300067429</v>
      </c>
    </row>
    <row r="185" spans="1:6" ht="12.75" customHeight="1" x14ac:dyDescent="0.2">
      <c r="A185" s="53">
        <v>3238</v>
      </c>
      <c r="B185" s="85" t="s">
        <v>413</v>
      </c>
      <c r="C185" s="50" t="s">
        <v>414</v>
      </c>
      <c r="D185" s="242">
        <v>4296.38</v>
      </c>
      <c r="E185" s="242">
        <v>4165.13</v>
      </c>
      <c r="F185" s="52">
        <f t="shared" si="31"/>
        <v>96.945102621276519</v>
      </c>
    </row>
    <row r="186" spans="1:6" ht="12.75" customHeight="1" x14ac:dyDescent="0.2">
      <c r="A186" s="53">
        <v>3239</v>
      </c>
      <c r="B186" s="85" t="s">
        <v>415</v>
      </c>
      <c r="C186" s="50" t="s">
        <v>416</v>
      </c>
      <c r="D186" s="242">
        <v>9286.2800000000007</v>
      </c>
      <c r="E186" s="242">
        <v>3967.82</v>
      </c>
      <c r="F186" s="52">
        <f t="shared" si="31"/>
        <v>42.727766123786921</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15712.52</v>
      </c>
      <c r="E188" s="51">
        <f t="shared" si="43"/>
        <v>17897.45</v>
      </c>
      <c r="F188" s="52">
        <f t="shared" si="31"/>
        <v>113.90566249080352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4077.86</v>
      </c>
      <c r="E190" s="242">
        <v>3434.21</v>
      </c>
      <c r="F190" s="52">
        <f t="shared" si="31"/>
        <v>84.21598583570794</v>
      </c>
    </row>
    <row r="191" spans="1:6" ht="12.75" customHeight="1" x14ac:dyDescent="0.2">
      <c r="A191" s="53">
        <v>3293</v>
      </c>
      <c r="B191" s="85" t="s">
        <v>425</v>
      </c>
      <c r="C191" s="50" t="s">
        <v>426</v>
      </c>
      <c r="D191" s="242">
        <v>608.39</v>
      </c>
      <c r="E191" s="242">
        <v>1355.25</v>
      </c>
      <c r="F191" s="52">
        <f t="shared" si="31"/>
        <v>222.7600716645573</v>
      </c>
    </row>
    <row r="192" spans="1:6" ht="12.75" customHeight="1" x14ac:dyDescent="0.2">
      <c r="A192" s="53">
        <v>3294</v>
      </c>
      <c r="B192" s="85" t="s">
        <v>427</v>
      </c>
      <c r="C192" s="50" t="s">
        <v>428</v>
      </c>
      <c r="D192" s="242">
        <v>238.09</v>
      </c>
      <c r="E192" s="242">
        <v>238.09</v>
      </c>
      <c r="F192" s="52">
        <f t="shared" si="31"/>
        <v>100</v>
      </c>
    </row>
    <row r="193" spans="1:6" ht="12.75" customHeight="1" x14ac:dyDescent="0.2">
      <c r="A193" s="53">
        <v>3295</v>
      </c>
      <c r="B193" s="85" t="s">
        <v>429</v>
      </c>
      <c r="C193" s="50" t="s">
        <v>430</v>
      </c>
      <c r="D193" s="242">
        <v>3605.46</v>
      </c>
      <c r="E193" s="242">
        <v>3503.13</v>
      </c>
      <c r="F193" s="52">
        <f t="shared" si="31"/>
        <v>97.161804596362188</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7182.72</v>
      </c>
      <c r="E195" s="242">
        <v>9366.77</v>
      </c>
      <c r="F195" s="52">
        <f t="shared" si="31"/>
        <v>130.4070045887909</v>
      </c>
    </row>
    <row r="196" spans="1:6" ht="12.75" customHeight="1" x14ac:dyDescent="0.2">
      <c r="A196" s="53">
        <v>34</v>
      </c>
      <c r="B196" s="232" t="s">
        <v>435</v>
      </c>
      <c r="C196" s="50" t="s">
        <v>436</v>
      </c>
      <c r="D196" s="51">
        <f t="shared" ref="D196:E196" si="44">D197+D202+D210</f>
        <v>2298.6</v>
      </c>
      <c r="E196" s="51">
        <f t="shared" si="44"/>
        <v>1036.26</v>
      </c>
      <c r="F196" s="52">
        <f t="shared" si="31"/>
        <v>45.082223962411902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2298.6</v>
      </c>
      <c r="E210" s="51">
        <f t="shared" si="47"/>
        <v>1036.26</v>
      </c>
      <c r="F210" s="52">
        <f t="shared" si="31"/>
        <v>45.082223962411902</v>
      </c>
    </row>
    <row r="211" spans="1:6" ht="12.75" customHeight="1" x14ac:dyDescent="0.2">
      <c r="A211" s="53">
        <v>3431</v>
      </c>
      <c r="B211" s="232" t="s">
        <v>465</v>
      </c>
      <c r="C211" s="50" t="s">
        <v>466</v>
      </c>
      <c r="D211" s="242">
        <v>838.65</v>
      </c>
      <c r="E211" s="242">
        <v>1036.26</v>
      </c>
      <c r="F211" s="52">
        <f t="shared" si="31"/>
        <v>123.5628688964407</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1459.95</v>
      </c>
      <c r="E214" s="242">
        <v>0</v>
      </c>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1848119.29</v>
      </c>
      <c r="E289" s="51">
        <f t="shared" si="79"/>
        <v>2186524.3299999996</v>
      </c>
      <c r="F289" s="52">
        <f t="shared" si="76"/>
        <v>118.31077906231906</v>
      </c>
    </row>
    <row r="290" spans="1:6" ht="12.75" customHeight="1" x14ac:dyDescent="0.2">
      <c r="A290" s="53" t="s">
        <v>608</v>
      </c>
      <c r="B290" s="85" t="s">
        <v>619</v>
      </c>
      <c r="C290" s="50" t="s">
        <v>620</v>
      </c>
      <c r="D290" s="51">
        <f>IF(D6&gt;=D289,D6-D289,0)</f>
        <v>74843.260000000009</v>
      </c>
      <c r="E290" s="51">
        <f>IF(E6&gt;=E289,E6-E289,0)</f>
        <v>65227.680000000168</v>
      </c>
      <c r="F290" s="52">
        <f t="shared" si="76"/>
        <v>87.15237684729415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71478.94</v>
      </c>
      <c r="E292" s="242">
        <v>116164.01</v>
      </c>
      <c r="F292" s="52">
        <f t="shared" si="76"/>
        <v>162.51501491208458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30158.190000000002</v>
      </c>
      <c r="E350" s="51">
        <f t="shared" si="95"/>
        <v>96176.37</v>
      </c>
      <c r="F350" s="52">
        <f t="shared" si="81"/>
        <v>318.90630704296245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8613.65</v>
      </c>
      <c r="E363" s="51">
        <f t="shared" si="99"/>
        <v>79926.37</v>
      </c>
      <c r="F363" s="52">
        <f t="shared" si="81"/>
        <v>927.903618094536</v>
      </c>
    </row>
    <row r="364" spans="1:6" ht="12.75" customHeight="1" x14ac:dyDescent="0.2">
      <c r="A364" s="53">
        <v>421</v>
      </c>
      <c r="B364" s="85" t="s">
        <v>758</v>
      </c>
      <c r="C364" s="50" t="s">
        <v>759</v>
      </c>
      <c r="D364" s="51">
        <f t="shared" ref="D364:E364" si="100">SUM(D365:D368)</f>
        <v>0</v>
      </c>
      <c r="E364" s="51">
        <f t="shared" si="100"/>
        <v>22295.03</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310">
        <v>22295.03</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7042.3099999999995</v>
      </c>
      <c r="E369" s="51">
        <f t="shared" si="101"/>
        <v>8261.23</v>
      </c>
      <c r="F369" s="52">
        <f t="shared" si="81"/>
        <v>117.30852518562801</v>
      </c>
    </row>
    <row r="370" spans="1:6" ht="12.75" customHeight="1" x14ac:dyDescent="0.2">
      <c r="A370" s="53">
        <v>4221</v>
      </c>
      <c r="B370" s="85" t="s">
        <v>674</v>
      </c>
      <c r="C370" s="50" t="s">
        <v>766</v>
      </c>
      <c r="D370" s="242">
        <v>2819.88</v>
      </c>
      <c r="E370" s="242">
        <v>1050</v>
      </c>
      <c r="F370" s="52">
        <f t="shared" si="81"/>
        <v>37.235627047959483</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2469.4299999999998</v>
      </c>
      <c r="E372" s="242">
        <v>6198.23</v>
      </c>
      <c r="F372" s="52">
        <f t="shared" si="81"/>
        <v>250.99840853962249</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1753</v>
      </c>
      <c r="E375" s="242">
        <v>1013</v>
      </c>
      <c r="F375" s="52">
        <f t="shared" si="81"/>
        <v>57.786651454649174</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1571.34</v>
      </c>
      <c r="E383" s="51">
        <f t="shared" si="103"/>
        <v>49370.11</v>
      </c>
      <c r="F383" s="52">
        <f t="shared" si="81"/>
        <v>3141.9113622767832</v>
      </c>
    </row>
    <row r="384" spans="1:6" ht="12.75" customHeight="1" x14ac:dyDescent="0.2">
      <c r="A384" s="53">
        <v>4241</v>
      </c>
      <c r="B384" s="85" t="s">
        <v>783</v>
      </c>
      <c r="C384" s="50" t="s">
        <v>784</v>
      </c>
      <c r="D384" s="242">
        <v>1571.34</v>
      </c>
      <c r="E384" s="242">
        <v>49370.11</v>
      </c>
      <c r="F384" s="52">
        <f t="shared" si="81"/>
        <v>3141.9113622767832</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21544.54</v>
      </c>
      <c r="E402" s="51">
        <f t="shared" si="109"/>
        <v>16250</v>
      </c>
      <c r="F402" s="52">
        <f t="shared" si="81"/>
        <v>75.425142518707759</v>
      </c>
    </row>
    <row r="403" spans="1:6" ht="12.75" customHeight="1" x14ac:dyDescent="0.2">
      <c r="A403" s="53">
        <v>451</v>
      </c>
      <c r="B403" s="85" t="s">
        <v>811</v>
      </c>
      <c r="C403" s="50" t="s">
        <v>812</v>
      </c>
      <c r="D403" s="242">
        <v>21544.54</v>
      </c>
      <c r="E403" s="242">
        <v>16250</v>
      </c>
      <c r="F403" s="52">
        <f t="shared" si="81"/>
        <v>75.425142518707759</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30158.190000000002</v>
      </c>
      <c r="E408" s="51">
        <f t="shared" si="111"/>
        <v>96176.37</v>
      </c>
      <c r="F408" s="52">
        <f t="shared" si="81"/>
        <v>318.90630704296245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1922962.55</v>
      </c>
      <c r="E412" s="51">
        <f>E6+E298</f>
        <v>2251752.0099999998</v>
      </c>
      <c r="F412" s="52">
        <f t="shared" si="81"/>
        <v>117.09806881054443</v>
      </c>
    </row>
    <row r="413" spans="1:6" ht="12.75" customHeight="1" x14ac:dyDescent="0.2">
      <c r="A413" s="53" t="s">
        <v>608</v>
      </c>
      <c r="B413" s="85" t="s">
        <v>831</v>
      </c>
      <c r="C413" s="50" t="s">
        <v>832</v>
      </c>
      <c r="D413" s="51">
        <f t="shared" ref="D413:E413" si="112">D289+D350</f>
        <v>1878277.48</v>
      </c>
      <c r="E413" s="51">
        <f t="shared" si="112"/>
        <v>2282700.6999999997</v>
      </c>
      <c r="F413" s="52">
        <f t="shared" si="81"/>
        <v>121.5316013904399</v>
      </c>
    </row>
    <row r="414" spans="1:6" ht="12.75" customHeight="1" x14ac:dyDescent="0.2">
      <c r="A414" s="53" t="s">
        <v>608</v>
      </c>
      <c r="B414" s="85" t="s">
        <v>833</v>
      </c>
      <c r="C414" s="50" t="s">
        <v>834</v>
      </c>
      <c r="D414" s="51">
        <f t="shared" ref="D414:E414" si="113">IF(D412&gt;=D413,D412-D413,0)</f>
        <v>44685.070000000065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30948.689999999944</v>
      </c>
      <c r="F415" s="52" t="str">
        <f t="shared" si="81"/>
        <v>-</v>
      </c>
    </row>
    <row r="416" spans="1:6" ht="12.75" customHeight="1" x14ac:dyDescent="0.2">
      <c r="A416" s="60" t="s">
        <v>837</v>
      </c>
      <c r="B416" s="232" t="s">
        <v>838</v>
      </c>
      <c r="C416" s="61" t="s">
        <v>839</v>
      </c>
      <c r="D416" s="51">
        <f t="shared" ref="D416:E416" si="115">IF(D292-D293+D409-D410&gt;=0,D292-D293+D409-D410,0)</f>
        <v>71478.94</v>
      </c>
      <c r="E416" s="51">
        <f t="shared" si="115"/>
        <v>116164.01</v>
      </c>
      <c r="F416" s="52">
        <f t="shared" si="81"/>
        <v>162.51501491208458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1922962.55</v>
      </c>
      <c r="E639" s="51">
        <f t="shared" si="180"/>
        <v>2251752.0099999998</v>
      </c>
      <c r="F639" s="52">
        <f t="shared" si="119"/>
        <v>117.09806881054443</v>
      </c>
    </row>
    <row r="640" spans="1:6" ht="12.75" customHeight="1" x14ac:dyDescent="0.2">
      <c r="A640" s="53" t="s">
        <v>608</v>
      </c>
      <c r="B640" s="85" t="s">
        <v>1277</v>
      </c>
      <c r="C640" s="50" t="s">
        <v>1278</v>
      </c>
      <c r="D640" s="51">
        <f t="shared" ref="D640:E640" si="181">D413+D528</f>
        <v>1878277.48</v>
      </c>
      <c r="E640" s="51">
        <f t="shared" si="181"/>
        <v>2282700.6999999997</v>
      </c>
      <c r="F640" s="52">
        <f t="shared" si="119"/>
        <v>121.5316013904399</v>
      </c>
    </row>
    <row r="641" spans="1:6" ht="12.75" customHeight="1" x14ac:dyDescent="0.2">
      <c r="A641" s="53" t="s">
        <v>608</v>
      </c>
      <c r="B641" s="85" t="s">
        <v>1279</v>
      </c>
      <c r="C641" s="50" t="s">
        <v>1280</v>
      </c>
      <c r="D641" s="51">
        <f t="shared" ref="D641:E641" si="182">IF(D639&gt;=D640,D639-D640,0)</f>
        <v>44685.070000000065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30948.689999999944</v>
      </c>
      <c r="F642" s="52" t="str">
        <f t="shared" si="119"/>
        <v>-</v>
      </c>
    </row>
    <row r="643" spans="1:6" ht="24" x14ac:dyDescent="0.2">
      <c r="A643" s="60" t="s">
        <v>1283</v>
      </c>
      <c r="B643" s="85" t="s">
        <v>1284</v>
      </c>
      <c r="C643" s="61" t="s">
        <v>1283</v>
      </c>
      <c r="D643" s="51">
        <f t="shared" ref="D643:E643" si="184">IF(D416-D417+D637-D638&gt;=0,D416-D417+D637-D638,0)</f>
        <v>71478.94</v>
      </c>
      <c r="E643" s="51">
        <f t="shared" si="184"/>
        <v>116164.01</v>
      </c>
      <c r="F643" s="52">
        <f t="shared" si="119"/>
        <v>162.51501491208458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116164.01000000007</v>
      </c>
      <c r="E645" s="51">
        <f t="shared" si="186"/>
        <v>85215.320000000051</v>
      </c>
      <c r="F645" s="52">
        <f t="shared" si="119"/>
        <v>73.357763734223695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71478.94</v>
      </c>
      <c r="E649" s="242">
        <v>116164.01</v>
      </c>
      <c r="F649" s="52">
        <f t="shared" ref="F649:F724" si="188">IF(D649&lt;&gt;0,IF(E649/D649&gt;=100,"&gt;&gt;100",E649/D649*100),"-")</f>
        <v>162.51501491208458</v>
      </c>
    </row>
    <row r="650" spans="1:6" ht="12.75" customHeight="1" x14ac:dyDescent="0.2">
      <c r="A650" s="53" t="s">
        <v>1296</v>
      </c>
      <c r="B650" s="85" t="s">
        <v>1297</v>
      </c>
      <c r="C650" s="50" t="s">
        <v>1296</v>
      </c>
      <c r="D650" s="242">
        <v>451348.76</v>
      </c>
      <c r="E650" s="242">
        <v>473875.8</v>
      </c>
      <c r="F650" s="52">
        <f t="shared" si="188"/>
        <v>104.99104949352247</v>
      </c>
    </row>
    <row r="651" spans="1:6" ht="12.75" customHeight="1" x14ac:dyDescent="0.2">
      <c r="A651" s="53" t="s">
        <v>1298</v>
      </c>
      <c r="B651" s="85" t="s">
        <v>1299</v>
      </c>
      <c r="C651" s="50" t="s">
        <v>1298</v>
      </c>
      <c r="D651" s="242">
        <v>406663.69</v>
      </c>
      <c r="E651" s="242">
        <v>504824.49</v>
      </c>
      <c r="F651" s="52">
        <f t="shared" si="188"/>
        <v>124.13807832216347</v>
      </c>
    </row>
    <row r="652" spans="1:6" ht="24" x14ac:dyDescent="0.2">
      <c r="A652" s="53">
        <v>11</v>
      </c>
      <c r="B652" s="85" t="s">
        <v>1300</v>
      </c>
      <c r="C652" s="50" t="s">
        <v>1301</v>
      </c>
      <c r="D652" s="51">
        <f t="shared" ref="D652:E652" si="189">+D649+D650-D651</f>
        <v>116164.01000000001</v>
      </c>
      <c r="E652" s="51">
        <f t="shared" si="189"/>
        <v>85215.319999999949</v>
      </c>
      <c r="F652" s="52">
        <f t="shared" si="188"/>
        <v>73.357763734223653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72</v>
      </c>
      <c r="E654" s="262">
        <v>70</v>
      </c>
      <c r="F654" s="52">
        <f t="shared" si="188"/>
        <v>97.222222222222214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72</v>
      </c>
      <c r="E656" s="262">
        <v>70</v>
      </c>
      <c r="F656" s="52">
        <f t="shared" si="188"/>
        <v>97.222222222222214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42440.41</v>
      </c>
      <c r="E663" s="242">
        <v>44443.3</v>
      </c>
      <c r="F663" s="52">
        <f t="shared" si="188"/>
        <v>104.71929936586382</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2309.54</v>
      </c>
      <c r="E669" s="242">
        <v>3600.75</v>
      </c>
      <c r="F669" s="52">
        <f t="shared" si="188"/>
        <v>155.90766992561288</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1598431.49</v>
      </c>
      <c r="E675" s="242">
        <v>1916878.15</v>
      </c>
      <c r="F675" s="52">
        <f t="shared" si="188"/>
        <v>119.92244659794584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2217.65</v>
      </c>
      <c r="E716" s="242">
        <v>0</v>
      </c>
      <c r="F716" s="52">
        <f t="shared" si="188"/>
        <v>0</v>
      </c>
    </row>
    <row r="717" spans="1:6" ht="12.75" customHeight="1" x14ac:dyDescent="0.2">
      <c r="A717" s="53">
        <v>31215</v>
      </c>
      <c r="B717" s="85" t="s">
        <v>1413</v>
      </c>
      <c r="C717" s="50" t="s">
        <v>1414</v>
      </c>
      <c r="D717" s="242">
        <v>1906.79</v>
      </c>
      <c r="E717" s="242">
        <v>2207.1999999999998</v>
      </c>
      <c r="F717" s="52">
        <f t="shared" si="188"/>
        <v>115.75475012979931</v>
      </c>
    </row>
    <row r="718" spans="1:6" ht="12.75" customHeight="1" x14ac:dyDescent="0.2">
      <c r="A718" s="53">
        <v>32121</v>
      </c>
      <c r="B718" s="85" t="s">
        <v>1415</v>
      </c>
      <c r="C718" s="50" t="s">
        <v>1416</v>
      </c>
      <c r="D718" s="242">
        <v>67375.89</v>
      </c>
      <c r="E718" s="242">
        <v>58860.1</v>
      </c>
      <c r="F718" s="52">
        <f t="shared" si="188"/>
        <v>87.360775494023159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2467.11</v>
      </c>
      <c r="E720" s="242">
        <v>1276.3499999999999</v>
      </c>
      <c r="F720" s="52">
        <f t="shared" si="188"/>
        <v>51.734620669528312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1019.1</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318" sqref="E31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2925400.3</v>
      </c>
      <c r="E6" s="229">
        <f t="shared" si="0"/>
        <v>2696491.27</v>
      </c>
      <c r="F6" s="230">
        <f t="shared" ref="F6:F260" si="1">IF(D6&gt;0,IF(E6/D6&gt;=100,"&gt;&gt;100",E6/D6*100),"-")</f>
        <v>92.175121127867527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2803950.52</v>
      </c>
      <c r="E7" s="104">
        <f t="shared" si="2"/>
        <v>2608864.9500000002</v>
      </c>
      <c r="F7" s="93">
        <f t="shared" si="1"/>
        <v>93.042474586891075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7502.56</v>
      </c>
      <c r="E8" s="104">
        <f>E9+E10-E11</f>
        <v>2360.1600000000008</v>
      </c>
      <c r="F8" s="93">
        <f t="shared" si="1"/>
        <v>31.458062314729911</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7974.6</v>
      </c>
      <c r="E10" s="247">
        <v>7502.56</v>
      </c>
      <c r="F10" s="93">
        <f t="shared" si="1"/>
        <v>94.080706242319366</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472.04</v>
      </c>
      <c r="E11" s="247">
        <v>5142.3999999999996</v>
      </c>
      <c r="F11" s="93">
        <f t="shared" si="1"/>
        <v>1089.3992034573341</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2774903.42</v>
      </c>
      <c r="E12" s="104">
        <f t="shared" si="3"/>
        <v>2566960.25</v>
      </c>
      <c r="F12" s="93">
        <f t="shared" si="1"/>
        <v>92.506291624376615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2599283.15</v>
      </c>
      <c r="E13" s="104">
        <f t="shared" si="4"/>
        <v>2441227.2000000002</v>
      </c>
      <c r="F13" s="93">
        <f t="shared" si="1"/>
        <v>93.919248466639743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2779386.01</v>
      </c>
      <c r="E17" s="247">
        <v>2621578.1800000002</v>
      </c>
      <c r="F17" s="93">
        <f t="shared" si="1"/>
        <v>94.32220535642692</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180102.86</v>
      </c>
      <c r="E18" s="247">
        <v>180350.98</v>
      </c>
      <c r="F18" s="93">
        <f t="shared" si="1"/>
        <v>100.13776571898971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172460.09999999998</v>
      </c>
      <c r="E19" s="104">
        <f t="shared" si="5"/>
        <v>122810.48999999996</v>
      </c>
      <c r="F19" s="93">
        <f t="shared" si="1"/>
        <v>71.210958360803446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192126.94</v>
      </c>
      <c r="E20" s="247">
        <v>120282.93</v>
      </c>
      <c r="F20" s="93">
        <f t="shared" si="1"/>
        <v>62.605967700313137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20437.03</v>
      </c>
      <c r="E22" s="247">
        <v>21701.96</v>
      </c>
      <c r="F22" s="93">
        <f t="shared" si="1"/>
        <v>106.18940227616245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6768.41</v>
      </c>
      <c r="E24" s="247">
        <v>5521.86</v>
      </c>
      <c r="F24" s="93">
        <f t="shared" si="1"/>
        <v>81.582823735559757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39411.42</v>
      </c>
      <c r="E25" s="247">
        <v>33214.58</v>
      </c>
      <c r="F25" s="93">
        <f t="shared" si="1"/>
        <v>84.276537105234979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86283.7</v>
      </c>
      <c r="E28" s="247">
        <v>57910.84</v>
      </c>
      <c r="F28" s="93">
        <f t="shared" si="1"/>
        <v>67.116778719503216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3160.17</v>
      </c>
      <c r="E35" s="104">
        <f t="shared" si="7"/>
        <v>2922.5599999999977</v>
      </c>
      <c r="F35" s="93">
        <f t="shared" si="1"/>
        <v>92.481100700278702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4077.06</v>
      </c>
      <c r="E36" s="247">
        <v>52530.28</v>
      </c>
      <c r="F36" s="93">
        <f t="shared" si="1"/>
        <v>1288.4352940599354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916.89</v>
      </c>
      <c r="E40" s="247">
        <v>49607.72</v>
      </c>
      <c r="F40" s="93">
        <f t="shared" si="1"/>
        <v>5410.4330944824351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v>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21544.54</v>
      </c>
      <c r="E56" s="104">
        <f t="shared" si="11"/>
        <v>39544.54</v>
      </c>
      <c r="F56" s="93">
        <f t="shared" si="1"/>
        <v>183.54785017456859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21544.54</v>
      </c>
      <c r="E57" s="247">
        <v>39544.54</v>
      </c>
      <c r="F57" s="93">
        <f t="shared" si="1"/>
        <v>183.54785017456859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121449.78</v>
      </c>
      <c r="E68" s="104">
        <f t="shared" si="13"/>
        <v>87626.32</v>
      </c>
      <c r="F68" s="93">
        <f t="shared" si="1"/>
        <v>72.150250086908358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116164.01</v>
      </c>
      <c r="E69" s="104">
        <f t="shared" si="14"/>
        <v>85215.32</v>
      </c>
      <c r="F69" s="93">
        <f t="shared" si="1"/>
        <v>73.35776373422371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116164.01</v>
      </c>
      <c r="E70" s="104">
        <f t="shared" si="15"/>
        <v>85215.32</v>
      </c>
      <c r="F70" s="93">
        <f t="shared" si="1"/>
        <v>73.35776373422371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116164.01</v>
      </c>
      <c r="E72" s="247">
        <v>85215.32</v>
      </c>
      <c r="F72" s="93">
        <f t="shared" si="1"/>
        <v>73.35776373422371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5285.77</v>
      </c>
      <c r="E78" s="104">
        <f>E79+SUM(E82:E84)-E85+E86</f>
        <v>2411</v>
      </c>
      <c r="F78" s="93">
        <f t="shared" si="1"/>
        <v>45.613032727492872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5285.77</v>
      </c>
      <c r="E86" s="247">
        <v>2411</v>
      </c>
      <c r="F86" s="93">
        <f t="shared" si="1"/>
        <v>45.613032727492872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2925400.3</v>
      </c>
      <c r="E175" s="104">
        <f t="shared" si="30"/>
        <v>2696491.27</v>
      </c>
      <c r="F175" s="93">
        <f t="shared" si="1"/>
        <v>92.175121127867527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5285.77</v>
      </c>
      <c r="E176" s="104">
        <f t="shared" si="31"/>
        <v>2411</v>
      </c>
      <c r="F176" s="93">
        <f t="shared" si="1"/>
        <v>45.613032727492872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5285.77</v>
      </c>
      <c r="E177" s="104">
        <f t="shared" si="32"/>
        <v>2411</v>
      </c>
      <c r="F177" s="93">
        <f t="shared" si="1"/>
        <v>45.613032727492872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0</v>
      </c>
      <c r="E179" s="247">
        <v>0</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5285.77</v>
      </c>
      <c r="E186" s="247">
        <v>2411</v>
      </c>
      <c r="F186" s="93">
        <f t="shared" si="1"/>
        <v>45.613032727492872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2920114.53</v>
      </c>
      <c r="E237" s="104">
        <f t="shared" si="41"/>
        <v>2694080.27</v>
      </c>
      <c r="F237" s="93">
        <f t="shared" si="1"/>
        <v>92.259404291241964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2803950.52</v>
      </c>
      <c r="E238" s="104">
        <f t="shared" si="42"/>
        <v>2608864.9500000002</v>
      </c>
      <c r="F238" s="93">
        <f t="shared" si="1"/>
        <v>93.042474586891075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2803950.52</v>
      </c>
      <c r="E239" s="104">
        <f t="shared" si="43"/>
        <v>2608864.9500000002</v>
      </c>
      <c r="F239" s="93">
        <f t="shared" si="1"/>
        <v>93.042474586891075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0</v>
      </c>
      <c r="E240" s="247">
        <v>0</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2803950.52</v>
      </c>
      <c r="E241" s="247">
        <v>2608864.9500000002</v>
      </c>
      <c r="F241" s="93">
        <f t="shared" si="1"/>
        <v>93.042474586891075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116164.01</v>
      </c>
      <c r="E245" s="104">
        <f t="shared" si="45"/>
        <v>85215.32</v>
      </c>
      <c r="F245" s="93">
        <f t="shared" si="1"/>
        <v>73.35776373422371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116164.01</v>
      </c>
      <c r="E246" s="104">
        <f t="shared" si="46"/>
        <v>85215.32</v>
      </c>
      <c r="F246" s="93">
        <f t="shared" si="1"/>
        <v>73.35776373422371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116164.01</v>
      </c>
      <c r="E247" s="247">
        <v>85215.32</v>
      </c>
      <c r="F247" s="93">
        <f t="shared" si="1"/>
        <v>73.35776373422371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5285.77</v>
      </c>
      <c r="E271" s="247">
        <v>2411</v>
      </c>
      <c r="F271" s="93">
        <f t="shared" si="50"/>
        <v>45.613032727492872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5285.77</v>
      </c>
      <c r="E288" s="247">
        <v>2411</v>
      </c>
      <c r="F288" s="93">
        <f t="shared" si="50"/>
        <v>45.613032727492872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4"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1878277.48</v>
      </c>
      <c r="E114" s="81">
        <f t="shared" si="22"/>
        <v>2282700.7000000002</v>
      </c>
      <c r="F114" s="63">
        <f t="shared" si="1"/>
        <v>121.53160139043995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1798204.73</v>
      </c>
      <c r="E115" s="81">
        <f t="shared" si="23"/>
        <v>2195102.2400000002</v>
      </c>
      <c r="F115" s="63">
        <f t="shared" si="1"/>
        <v>122.07187554222484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1798204.73</v>
      </c>
      <c r="E117" s="249">
        <v>2195102.2400000002</v>
      </c>
      <c r="F117" s="63">
        <f t="shared" si="1"/>
        <v>122.07187554222484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80072.75</v>
      </c>
      <c r="E126" s="249">
        <v>87598.46</v>
      </c>
      <c r="F126" s="63">
        <f t="shared" si="1"/>
        <v>109.39859065662165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1878277.48</v>
      </c>
      <c r="E141" s="106">
        <f t="shared" si="28"/>
        <v>2282700.7000000002</v>
      </c>
      <c r="F141" s="82">
        <f t="shared" si="1"/>
        <v>121.53160139043995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 workbookViewId="0">
      <selection activeCell="D18" sqref="D1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1750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1750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1750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1750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1" workbookViewId="0">
      <selection activeCell="G74" sqref="G7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5285.77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2195304.7199999997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2195304.7199999997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1836862.48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348625.59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1036.26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8780.39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0</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2198179.4899999998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2198179.4899999998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1836862.48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348625.59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1036.26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11655.16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0</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2411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2411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2411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0</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11515</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2024-09-24T08:26:57Z</cp:lastPrinted>
  <dcterms:created xsi:type="dcterms:W3CDTF">2022-04-01T05:14:30Z</dcterms:created>
  <dcterms:modified xsi:type="dcterms:W3CDTF">2025-01-29T09:17:20Z</dcterms:modified>
</cp:coreProperties>
</file>